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Структура" sheetId="1" r:id="rId1"/>
  </sheets>
  <definedNames>
    <definedName name="отклонение" localSheetId="0">#REF!</definedName>
    <definedName name="отклонение">#REF!</definedName>
    <definedName name="пдв" localSheetId="0">#REF!</definedName>
    <definedName name="пдв">#REF!</definedName>
  </definedNames>
  <calcPr calcId="144525"/>
</workbook>
</file>

<file path=xl/sharedStrings.xml><?xml version="1.0" encoding="utf-8"?>
<sst xmlns="http://schemas.openxmlformats.org/spreadsheetml/2006/main" count="118" uniqueCount="113">
  <si>
    <t>Додаток 3</t>
  </si>
  <si>
    <t>до рішення виконавчого комітету</t>
  </si>
  <si>
    <t>від 18.10.2022 №307</t>
  </si>
  <si>
    <t>Структура тарифу на послугу з постачання теплової енергії для населення</t>
  </si>
  <si>
    <t>Комунального підприємства «Дрогобичтеплоенерго» Дрогобицької міської ради</t>
  </si>
  <si>
    <t xml:space="preserve"> на 2022-2023рр.</t>
  </si>
  <si>
    <t xml:space="preserve">№
з/п </t>
  </si>
  <si>
    <t>Найменування показників</t>
  </si>
  <si>
    <t>Для потреб населення тис. грн</t>
  </si>
  <si>
    <t>Для потреб населення грн/Гкал</t>
  </si>
  <si>
    <t>1</t>
  </si>
  <si>
    <t xml:space="preserve">Повна собівартість теплової енергії, у т.ч.: </t>
  </si>
  <si>
    <t>1.1</t>
  </si>
  <si>
    <t>витрати на паливо, у т. ч.:</t>
  </si>
  <si>
    <t>1.1.1</t>
  </si>
  <si>
    <t>природний газ</t>
  </si>
  <si>
    <t>1.1.2</t>
  </si>
  <si>
    <t>інше паливо</t>
  </si>
  <si>
    <t>1.2</t>
  </si>
  <si>
    <t>витрати на покупну теплову енергію</t>
  </si>
  <si>
    <t>1.3</t>
  </si>
  <si>
    <t>собівартість виробництва теплової енергії
власних ТЕЦ, ТЕС, АЕС, КГУ</t>
  </si>
  <si>
    <t>1.4</t>
  </si>
  <si>
    <t>витрати на електроенергію
без потреб власних ТЕЦ, ТЕС, АЕС, КГУ</t>
  </si>
  <si>
    <t>ел/ен в-во</t>
  </si>
  <si>
    <t>ел/ен тр</t>
  </si>
  <si>
    <t>ел/ен заг</t>
  </si>
  <si>
    <t>ел/ен адмін</t>
  </si>
  <si>
    <t>1.5</t>
  </si>
  <si>
    <t xml:space="preserve">транспортування теплової енергії мережами інших підприємств </t>
  </si>
  <si>
    <t>1.6</t>
  </si>
  <si>
    <t>витрати на оплату праці з відрахуваннями на соціальні заходи без потреб власних ТЕЦ, ТЕС, АЕС, КГУ з врахуванням ЄСВ</t>
  </si>
  <si>
    <t>зарплата прямі вир</t>
  </si>
  <si>
    <t>зарплата прямі трансп</t>
  </si>
  <si>
    <t>зарплата прямі постач</t>
  </si>
  <si>
    <t>зарплата загальновир вир</t>
  </si>
  <si>
    <t>зарплата загальновир тр</t>
  </si>
  <si>
    <t>зар-та загальновир постач</t>
  </si>
  <si>
    <t>зарплата адмінвир</t>
  </si>
  <si>
    <t>зарплата адмін тр</t>
  </si>
  <si>
    <t>зарплата адмін постач</t>
  </si>
  <si>
    <t>Всього зарплати</t>
  </si>
  <si>
    <t>ЄСВ</t>
  </si>
  <si>
    <t>1.7</t>
  </si>
  <si>
    <t>амортизаційні відрахування
без потреб власних ТЕЦ, ТЕС, АЕС, КГУ</t>
  </si>
  <si>
    <t>аморт. вир</t>
  </si>
  <si>
    <t>аморт. транс</t>
  </si>
  <si>
    <t>аморт постач</t>
  </si>
  <si>
    <t>аморт загвир</t>
  </si>
  <si>
    <t>аморт адмін</t>
  </si>
  <si>
    <t>1.8</t>
  </si>
  <si>
    <t>інші витрати собівартості
без потреб власних ТЕЦ, ТЕС, АЕС, КГУ</t>
  </si>
  <si>
    <t>вода</t>
  </si>
  <si>
    <t>вода вир</t>
  </si>
  <si>
    <t>вода тр</t>
  </si>
  <si>
    <t>вода загвир</t>
  </si>
  <si>
    <t>вода адм</t>
  </si>
  <si>
    <t>матер д/експл.і рем, хім</t>
  </si>
  <si>
    <t>вир</t>
  </si>
  <si>
    <t>-ППР</t>
  </si>
  <si>
    <t>-хім</t>
  </si>
  <si>
    <t>трансп</t>
  </si>
  <si>
    <t>постач</t>
  </si>
  <si>
    <t>загвир</t>
  </si>
  <si>
    <t>адмін</t>
  </si>
  <si>
    <t>податки</t>
  </si>
  <si>
    <t>ПММ</t>
  </si>
  <si>
    <t>зв'язок і поштові витрати</t>
  </si>
  <si>
    <t>послуги підр.орг діагн котл</t>
  </si>
  <si>
    <t>ОП (інші)</t>
  </si>
  <si>
    <t>пр вир</t>
  </si>
  <si>
    <t>пр тр</t>
  </si>
  <si>
    <t>канцтовари</t>
  </si>
  <si>
    <t>відрядження</t>
  </si>
  <si>
    <t>інші , в тому числі
без потреб власних ТЕЦ, ТЕС, АЕС, КГУ</t>
  </si>
  <si>
    <t>-обслуг банк</t>
  </si>
  <si>
    <t>-юрпослуги</t>
  </si>
  <si>
    <t>-підписка період.видань</t>
  </si>
  <si>
    <t>-підг.персоналу</t>
  </si>
  <si>
    <t>-інші інші,в тому числі</t>
  </si>
  <si>
    <t>-дощові стоки</t>
  </si>
  <si>
    <t>-інші заггоспод признА</t>
  </si>
  <si>
    <t xml:space="preserve">-інші з постач т_е </t>
  </si>
  <si>
    <t>-обслуг оргтехніки</t>
  </si>
  <si>
    <t>2</t>
  </si>
  <si>
    <t>Витрати на утримання абонентської служби, в т.ч.:</t>
  </si>
  <si>
    <t>2.1</t>
  </si>
  <si>
    <t>витрати на оплату праці</t>
  </si>
  <si>
    <t>2.2</t>
  </si>
  <si>
    <t>єдиний соціальний внесок</t>
  </si>
  <si>
    <t>2.3</t>
  </si>
  <si>
    <t>амортизаційні відрахування</t>
  </si>
  <si>
    <t>3</t>
  </si>
  <si>
    <t>Послуги банку</t>
  </si>
  <si>
    <t>4</t>
  </si>
  <si>
    <t>Повна планова собівартість</t>
  </si>
  <si>
    <t>5</t>
  </si>
  <si>
    <t>Витрати на покриття втрат</t>
  </si>
  <si>
    <t>Розрахунковий прибуток, у т. ч.:</t>
  </si>
  <si>
    <t>6.1</t>
  </si>
  <si>
    <t xml:space="preserve">податок на прибуток </t>
  </si>
  <si>
    <t>6.2</t>
  </si>
  <si>
    <t xml:space="preserve">на розвиток виробництва (виробничі інвестиції) </t>
  </si>
  <si>
    <t>6.3</t>
  </si>
  <si>
    <t>інше використання прибутку</t>
  </si>
  <si>
    <t>Собівартість теплової енергії</t>
  </si>
  <si>
    <t>Вартість послуги з постачання теплової енергії за відповідним тарифом</t>
  </si>
  <si>
    <t>Тариф на послугу з постачання теплової енергії, грн/Гкал, без ПДВ</t>
  </si>
  <si>
    <t>Податок на додану вартість</t>
  </si>
  <si>
    <t>Тариф на послугу з постачання теплової енергії, грн/Гкал, з ПДВ</t>
  </si>
  <si>
    <t xml:space="preserve">Обсяг реалізації теплової енергії власним споживачам, Гкал </t>
  </si>
  <si>
    <t>-</t>
  </si>
  <si>
    <t>Рівень рентабельності,%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</si>
</sst>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 * #,##0.00_ ;_ * \-#,##0.00_ ;_ * &quot;-&quot;??_ ;_ @_ "/>
    <numFmt numFmtId="177" formatCode="_ * #,##0_ ;_ * \-#,##0_ ;_ * &quot;-&quot;_ ;_ @_ "/>
    <numFmt numFmtId="178" formatCode="#,##0.000"/>
  </numFmts>
  <fonts count="48">
    <font>
      <sz val="10"/>
      <name val="Arial Cyr"/>
      <charset val="204"/>
    </font>
    <font>
      <sz val="9"/>
      <name val="Times New Roman"/>
      <charset val="204"/>
    </font>
    <font>
      <sz val="10"/>
      <color rgb="FFFF0000"/>
      <name val="Arial Cyr"/>
      <charset val="204"/>
    </font>
    <font>
      <b/>
      <sz val="11"/>
      <name val="Times New Roman"/>
      <charset val="204"/>
    </font>
    <font>
      <b/>
      <sz val="16"/>
      <name val="Times New Roman"/>
      <charset val="204"/>
    </font>
    <font>
      <b/>
      <sz val="10"/>
      <name val="Times New Roman"/>
      <charset val="204"/>
    </font>
    <font>
      <b/>
      <sz val="14"/>
      <name val="Times New Roman"/>
      <charset val="204"/>
    </font>
    <font>
      <b/>
      <sz val="11"/>
      <color rgb="FFFF0000"/>
      <name val="Times New Roman"/>
      <charset val="204"/>
    </font>
    <font>
      <sz val="10"/>
      <name val="Times New Roman"/>
      <charset val="204"/>
    </font>
    <font>
      <sz val="13"/>
      <color theme="1"/>
      <name val="Times New Roman"/>
      <charset val="204"/>
    </font>
    <font>
      <sz val="13"/>
      <color rgb="FFFF0000"/>
      <name val="Times New Roman"/>
      <charset val="204"/>
    </font>
    <font>
      <sz val="13"/>
      <name val="Times New Roman"/>
      <charset val="204"/>
    </font>
    <font>
      <sz val="10"/>
      <color rgb="FFFF0000"/>
      <name val="Times New Roman"/>
      <charset val="204"/>
    </font>
    <font>
      <i/>
      <sz val="13"/>
      <color theme="1"/>
      <name val="Times New Roman"/>
      <charset val="204"/>
    </font>
    <font>
      <i/>
      <sz val="10"/>
      <name val="Times New Roman"/>
      <charset val="204"/>
    </font>
    <font>
      <i/>
      <sz val="13"/>
      <color rgb="FFFF0000"/>
      <name val="Times New Roman"/>
      <charset val="204"/>
    </font>
    <font>
      <sz val="10"/>
      <color theme="6"/>
      <name val="Arial Cyr"/>
      <charset val="204"/>
    </font>
    <font>
      <b/>
      <sz val="10"/>
      <color theme="6"/>
      <name val="Arial Cyr"/>
      <charset val="204"/>
    </font>
    <font>
      <b/>
      <sz val="10"/>
      <color rgb="FFFF0000"/>
      <name val="Arial Cyr"/>
      <charset val="204"/>
    </font>
    <font>
      <i/>
      <sz val="13"/>
      <name val="Times New Roman"/>
      <charset val="204"/>
    </font>
    <font>
      <i/>
      <sz val="10"/>
      <color rgb="FFFF0000"/>
      <name val="Arial Cyr"/>
      <charset val="204"/>
    </font>
    <font>
      <b/>
      <sz val="14"/>
      <color rgb="FFFF0000"/>
      <name val="Times New Roman"/>
      <charset val="204"/>
    </font>
    <font>
      <b/>
      <sz val="13"/>
      <color theme="1"/>
      <name val="Times New Roman"/>
      <charset val="204"/>
    </font>
    <font>
      <b/>
      <sz val="10"/>
      <name val="Arial Cyr"/>
      <charset val="204"/>
    </font>
    <font>
      <sz val="11"/>
      <name val="Arial Cyr"/>
      <charset val="204"/>
    </font>
    <font>
      <b/>
      <sz val="11"/>
      <color theme="1"/>
      <name val="Times New Roman"/>
      <charset val="204"/>
    </font>
    <font>
      <b/>
      <sz val="16"/>
      <color theme="1"/>
      <name val="Times New Roman"/>
      <charset val="20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0"/>
      <name val="Arial"/>
      <charset val="204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28" fillId="5" borderId="0" applyNumberFormat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44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37" fillId="17" borderId="7" applyNumberForma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9" fillId="22" borderId="8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9" applyNumberFormat="0" applyFill="0" applyAlignment="0" applyProtection="0">
      <alignment vertical="center"/>
    </xf>
    <xf numFmtId="0" fontId="44" fillId="0" borderId="9" applyNumberFormat="0" applyFill="0" applyAlignment="0" applyProtection="0">
      <alignment vertical="center"/>
    </xf>
    <xf numFmtId="0" fontId="45" fillId="0" borderId="1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4" fillId="16" borderId="5" applyNumberFormat="0" applyAlignment="0" applyProtection="0">
      <alignment vertical="center"/>
    </xf>
    <xf numFmtId="0" fontId="32" fillId="11" borderId="4" applyNumberFormat="0" applyAlignment="0" applyProtection="0">
      <alignment vertical="center"/>
    </xf>
    <xf numFmtId="0" fontId="36" fillId="17" borderId="5" applyNumberFormat="0" applyAlignment="0" applyProtection="0">
      <alignment vertical="center"/>
    </xf>
    <xf numFmtId="0" fontId="31" fillId="0" borderId="3" applyNumberFormat="0" applyFill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43" fillId="0" borderId="0"/>
    <xf numFmtId="0" fontId="27" fillId="3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</cellStyleXfs>
  <cellXfs count="75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3" fillId="0" borderId="0" xfId="36" applyFont="1" applyFill="1" applyBorder="1" applyAlignment="1">
      <alignment horizontal="center" vertical="center" wrapText="1"/>
    </xf>
    <xf numFmtId="0" fontId="4" fillId="0" borderId="0" xfId="36" applyFont="1" applyFill="1" applyBorder="1" applyAlignment="1">
      <alignment horizontal="center" vertical="center" wrapText="1"/>
    </xf>
    <xf numFmtId="0" fontId="3" fillId="0" borderId="0" xfId="36" applyFont="1" applyFill="1" applyBorder="1" applyAlignment="1" applyProtection="1">
      <alignment horizontal="center" vertical="center" wrapText="1"/>
      <protection locked="0"/>
    </xf>
    <xf numFmtId="0" fontId="4" fillId="0" borderId="0" xfId="36" applyFont="1" applyFill="1" applyBorder="1" applyAlignment="1" applyProtection="1">
      <alignment horizontal="center" vertical="center" wrapText="1"/>
      <protection locked="0"/>
    </xf>
    <xf numFmtId="0" fontId="5" fillId="0" borderId="1" xfId="36" applyFont="1" applyFill="1" applyBorder="1" applyAlignment="1">
      <alignment vertical="center" wrapText="1"/>
    </xf>
    <xf numFmtId="0" fontId="5" fillId="0" borderId="1" xfId="36" applyFont="1" applyFill="1" applyBorder="1" applyAlignment="1">
      <alignment horizontal="center" vertical="center" wrapText="1"/>
    </xf>
    <xf numFmtId="0" fontId="5" fillId="0" borderId="2" xfId="36" applyFont="1" applyFill="1" applyBorder="1" applyAlignment="1">
      <alignment horizontal="center" vertical="center" wrapText="1"/>
    </xf>
    <xf numFmtId="0" fontId="6" fillId="0" borderId="0" xfId="36" applyFont="1" applyFill="1" applyBorder="1" applyAlignment="1">
      <alignment horizontal="center" vertical="center" wrapText="1"/>
    </xf>
    <xf numFmtId="0" fontId="5" fillId="0" borderId="2" xfId="36" applyNumberFormat="1" applyFont="1" applyFill="1" applyBorder="1" applyAlignment="1">
      <alignment horizontal="center" vertical="center" wrapText="1"/>
    </xf>
    <xf numFmtId="0" fontId="6" fillId="0" borderId="0" xfId="36" applyNumberFormat="1" applyFont="1" applyFill="1" applyBorder="1" applyAlignment="1">
      <alignment horizontal="center" wrapText="1"/>
    </xf>
    <xf numFmtId="0" fontId="5" fillId="0" borderId="2" xfId="36" applyFont="1" applyFill="1" applyBorder="1" applyAlignment="1">
      <alignment horizontal="left" vertical="center" wrapText="1"/>
    </xf>
    <xf numFmtId="4" fontId="5" fillId="0" borderId="2" xfId="36" applyNumberFormat="1" applyFont="1" applyFill="1" applyBorder="1" applyAlignment="1">
      <alignment horizontal="center" vertical="center"/>
    </xf>
    <xf numFmtId="4" fontId="3" fillId="0" borderId="0" xfId="36" applyNumberFormat="1" applyFont="1" applyFill="1" applyBorder="1" applyAlignment="1">
      <alignment horizontal="center" vertical="center"/>
    </xf>
    <xf numFmtId="4" fontId="7" fillId="0" borderId="0" xfId="36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0" xfId="0" applyNumberFormat="1"/>
    <xf numFmtId="49" fontId="8" fillId="0" borderId="2" xfId="36" applyNumberFormat="1" applyFont="1" applyFill="1" applyBorder="1" applyAlignment="1">
      <alignment horizontal="center" vertical="center" wrapText="1"/>
    </xf>
    <xf numFmtId="0" fontId="8" fillId="0" borderId="2" xfId="36" applyFont="1" applyFill="1" applyBorder="1" applyAlignment="1">
      <alignment vertical="center" wrapText="1"/>
    </xf>
    <xf numFmtId="4" fontId="8" fillId="0" borderId="2" xfId="36" applyNumberFormat="1" applyFont="1" applyFill="1" applyBorder="1" applyAlignment="1">
      <alignment horizontal="center" vertical="center"/>
    </xf>
    <xf numFmtId="2" fontId="8" fillId="0" borderId="2" xfId="36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4" fontId="8" fillId="0" borderId="2" xfId="36" applyNumberFormat="1" applyFont="1" applyFill="1" applyBorder="1" applyAlignment="1" applyProtection="1">
      <alignment horizontal="center" vertical="center" wrapText="1"/>
      <protection locked="0"/>
    </xf>
    <xf numFmtId="49" fontId="8" fillId="0" borderId="2" xfId="36" applyNumberFormat="1" applyFont="1" applyFill="1" applyBorder="1" applyAlignment="1">
      <alignment horizontal="center" vertical="top" wrapText="1"/>
    </xf>
    <xf numFmtId="2" fontId="11" fillId="0" borderId="0" xfId="36" applyNumberFormat="1" applyFont="1" applyFill="1" applyBorder="1" applyAlignment="1">
      <alignment horizontal="center" vertical="center"/>
    </xf>
    <xf numFmtId="2" fontId="10" fillId="0" borderId="0" xfId="36" applyNumberFormat="1" applyFont="1" applyFill="1" applyBorder="1" applyAlignment="1">
      <alignment horizontal="center" vertical="center"/>
    </xf>
    <xf numFmtId="4" fontId="12" fillId="0" borderId="2" xfId="36" applyNumberFormat="1" applyFont="1" applyFill="1" applyBorder="1" applyAlignment="1" applyProtection="1">
      <alignment horizontal="center" vertical="center" wrapText="1"/>
      <protection locked="0"/>
    </xf>
    <xf numFmtId="2" fontId="12" fillId="0" borderId="2" xfId="36" applyNumberFormat="1" applyFont="1" applyFill="1" applyBorder="1" applyAlignment="1">
      <alignment horizontal="center" vertical="center"/>
    </xf>
    <xf numFmtId="4" fontId="0" fillId="0" borderId="0" xfId="0" applyNumberFormat="1" applyFill="1"/>
    <xf numFmtId="4" fontId="2" fillId="0" borderId="0" xfId="0" applyNumberFormat="1" applyFont="1"/>
    <xf numFmtId="2" fontId="13" fillId="0" borderId="0" xfId="0" applyNumberFormat="1" applyFont="1" applyFill="1" applyBorder="1" applyAlignment="1">
      <alignment horizontal="center" vertical="center" wrapText="1"/>
    </xf>
    <xf numFmtId="0" fontId="14" fillId="0" borderId="2" xfId="36" applyFont="1" applyFill="1" applyBorder="1" applyAlignment="1">
      <alignment vertical="center" wrapText="1"/>
    </xf>
    <xf numFmtId="4" fontId="14" fillId="0" borderId="2" xfId="36" applyNumberFormat="1" applyFont="1" applyFill="1" applyBorder="1" applyAlignment="1" applyProtection="1">
      <alignment horizontal="center" vertical="center" wrapText="1"/>
      <protection locked="0"/>
    </xf>
    <xf numFmtId="2" fontId="14" fillId="0" borderId="2" xfId="36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 wrapText="1"/>
    </xf>
    <xf numFmtId="4" fontId="16" fillId="0" borderId="0" xfId="0" applyNumberFormat="1" applyFont="1" applyFill="1"/>
    <xf numFmtId="4" fontId="15" fillId="0" borderId="0" xfId="36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/>
    <xf numFmtId="0" fontId="18" fillId="0" borderId="0" xfId="0" applyFont="1" applyFill="1"/>
    <xf numFmtId="178" fontId="8" fillId="0" borderId="2" xfId="36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36" applyNumberFormat="1" applyFont="1" applyFill="1" applyBorder="1" applyAlignment="1" applyProtection="1">
      <alignment horizontal="center" vertical="center" wrapText="1"/>
      <protection locked="0"/>
    </xf>
    <xf numFmtId="49" fontId="14" fillId="0" borderId="2" xfId="36" applyNumberFormat="1" applyFont="1" applyFill="1" applyBorder="1" applyAlignment="1">
      <alignment vertical="center" wrapText="1"/>
    </xf>
    <xf numFmtId="178" fontId="14" fillId="0" borderId="2" xfId="36" applyNumberFormat="1" applyFont="1" applyFill="1" applyBorder="1" applyAlignment="1" applyProtection="1">
      <alignment horizontal="center" vertical="center" wrapText="1"/>
      <protection locked="0"/>
    </xf>
    <xf numFmtId="178" fontId="14" fillId="0" borderId="2" xfId="36" applyNumberFormat="1" applyFont="1" applyFill="1" applyBorder="1" applyAlignment="1">
      <alignment horizontal="center" vertical="center"/>
    </xf>
    <xf numFmtId="178" fontId="15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4" fontId="19" fillId="0" borderId="0" xfId="36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/>
    <xf numFmtId="4" fontId="20" fillId="0" borderId="0" xfId="0" applyNumberFormat="1" applyFont="1"/>
    <xf numFmtId="2" fontId="20" fillId="0" borderId="0" xfId="0" applyNumberFormat="1" applyFont="1"/>
    <xf numFmtId="49" fontId="8" fillId="0" borderId="2" xfId="36" applyNumberFormat="1" applyFont="1" applyFill="1" applyBorder="1" applyAlignment="1">
      <alignment vertical="center" wrapText="1"/>
    </xf>
    <xf numFmtId="49" fontId="5" fillId="0" borderId="2" xfId="36" applyNumberFormat="1" applyFont="1" applyFill="1" applyBorder="1" applyAlignment="1">
      <alignment horizontal="center" vertical="center" wrapText="1"/>
    </xf>
    <xf numFmtId="49" fontId="5" fillId="0" borderId="2" xfId="36" applyNumberFormat="1" applyFont="1" applyFill="1" applyBorder="1" applyAlignment="1">
      <alignment vertical="center" wrapText="1"/>
    </xf>
    <xf numFmtId="4" fontId="5" fillId="0" borderId="2" xfId="36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36" applyNumberFormat="1" applyFont="1" applyFill="1" applyBorder="1" applyAlignment="1">
      <alignment horizontal="center" vertical="center"/>
    </xf>
    <xf numFmtId="49" fontId="5" fillId="0" borderId="2" xfId="36" applyNumberFormat="1" applyFont="1" applyFill="1" applyBorder="1" applyAlignment="1">
      <alignment horizontal="left" vertical="center" wrapText="1"/>
    </xf>
    <xf numFmtId="2" fontId="6" fillId="0" borderId="0" xfId="36" applyNumberFormat="1" applyFont="1" applyFill="1" applyBorder="1" applyAlignment="1">
      <alignment horizontal="center" vertical="center"/>
    </xf>
    <xf numFmtId="2" fontId="21" fillId="0" borderId="0" xfId="36" applyNumberFormat="1" applyFont="1" applyFill="1" applyBorder="1" applyAlignment="1">
      <alignment horizontal="center" vertical="center"/>
    </xf>
    <xf numFmtId="2" fontId="22" fillId="0" borderId="0" xfId="0" applyNumberFormat="1" applyFont="1" applyFill="1" applyBorder="1" applyAlignment="1">
      <alignment horizontal="center" vertical="center" wrapText="1"/>
    </xf>
    <xf numFmtId="4" fontId="8" fillId="0" borderId="2" xfId="36" applyNumberFormat="1" applyFont="1" applyFill="1" applyBorder="1" applyAlignment="1" applyProtection="1">
      <alignment horizontal="center" vertical="center"/>
      <protection locked="0"/>
    </xf>
    <xf numFmtId="4" fontId="5" fillId="0" borderId="2" xfId="36" applyNumberFormat="1" applyFont="1" applyFill="1" applyBorder="1" applyAlignment="1" applyProtection="1">
      <alignment horizontal="center" vertical="center"/>
      <protection locked="0"/>
    </xf>
    <xf numFmtId="2" fontId="5" fillId="0" borderId="2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Alignment="1">
      <alignment horizontal="center" vertical="center"/>
    </xf>
    <xf numFmtId="4" fontId="5" fillId="0" borderId="2" xfId="36" applyNumberFormat="1" applyFont="1" applyFill="1" applyBorder="1" applyAlignment="1">
      <alignment horizontal="center" vertical="center" wrapText="1"/>
    </xf>
    <xf numFmtId="2" fontId="22" fillId="0" borderId="0" xfId="0" applyNumberFormat="1" applyFont="1" applyBorder="1" applyAlignment="1">
      <alignment horizontal="center" vertical="center" wrapText="1"/>
    </xf>
    <xf numFmtId="0" fontId="24" fillId="0" borderId="0" xfId="0" applyFont="1"/>
    <xf numFmtId="4" fontId="24" fillId="0" borderId="0" xfId="0" applyNumberFormat="1" applyFont="1"/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2" fontId="0" fillId="0" borderId="0" xfId="0" applyNumberFormat="1"/>
    <xf numFmtId="9" fontId="0" fillId="0" borderId="0" xfId="0" applyNumberFormat="1"/>
  </cellXfs>
  <cellStyles count="50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Обычный 2 15" xfId="36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</cellStyles>
  <dxfs count="1">
    <dxf>
      <fill>
        <patternFill patternType="solid">
          <bgColor rgb="FF01EFC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105"/>
  <sheetViews>
    <sheetView tabSelected="1" workbookViewId="0">
      <selection activeCell="D8" sqref="A8:D8"/>
    </sheetView>
  </sheetViews>
  <sheetFormatPr defaultColWidth="9" defaultRowHeight="12.75"/>
  <cols>
    <col min="1" max="1" width="4.71111111111111" customWidth="1"/>
    <col min="2" max="2" width="45.1444444444444" customWidth="1"/>
    <col min="3" max="4" width="24.7111111111111" customWidth="1"/>
    <col min="5" max="6" width="16.2888888888889" customWidth="1"/>
  </cols>
  <sheetData>
    <row r="1" spans="4:4">
      <c r="D1" s="1" t="s">
        <v>0</v>
      </c>
    </row>
    <row r="2" spans="4:6">
      <c r="D2" s="1" t="s">
        <v>1</v>
      </c>
      <c r="E2" s="2"/>
      <c r="F2" s="2"/>
    </row>
    <row r="3" spans="4:4">
      <c r="D3" s="1" t="s">
        <v>2</v>
      </c>
    </row>
    <row r="5" ht="20.25" spans="1:6">
      <c r="A5" s="3" t="s">
        <v>3</v>
      </c>
      <c r="B5" s="3"/>
      <c r="C5" s="3"/>
      <c r="D5" s="3"/>
      <c r="E5" s="4"/>
      <c r="F5" s="4"/>
    </row>
    <row r="6" ht="20.25" spans="1:6">
      <c r="A6" s="5" t="s">
        <v>4</v>
      </c>
      <c r="B6" s="5"/>
      <c r="C6" s="5"/>
      <c r="D6" s="5"/>
      <c r="E6" s="6"/>
      <c r="F6" s="6"/>
    </row>
    <row r="7" ht="20.25" spans="1:6">
      <c r="A7" s="5" t="s">
        <v>5</v>
      </c>
      <c r="B7" s="5"/>
      <c r="C7" s="5"/>
      <c r="D7" s="5"/>
      <c r="E7" s="6"/>
      <c r="F7" s="6"/>
    </row>
    <row r="8" ht="25.5" spans="1:6">
      <c r="A8" s="7" t="s">
        <v>6</v>
      </c>
      <c r="B8" s="8" t="s">
        <v>7</v>
      </c>
      <c r="C8" s="9" t="s">
        <v>8</v>
      </c>
      <c r="D8" s="9" t="s">
        <v>9</v>
      </c>
      <c r="E8" s="10"/>
      <c r="F8" s="10"/>
    </row>
    <row r="9" ht="18.75" spans="1:6">
      <c r="A9" s="11">
        <v>1</v>
      </c>
      <c r="B9" s="11">
        <v>2</v>
      </c>
      <c r="C9" s="11">
        <v>3</v>
      </c>
      <c r="D9" s="11">
        <v>4</v>
      </c>
      <c r="E9" s="12"/>
      <c r="F9" s="12"/>
    </row>
    <row r="10" ht="14.25" spans="1:8">
      <c r="A10" s="9" t="s">
        <v>10</v>
      </c>
      <c r="B10" s="13" t="s">
        <v>11</v>
      </c>
      <c r="C10" s="14">
        <v>61956.72</v>
      </c>
      <c r="D10" s="14">
        <v>1634.13</v>
      </c>
      <c r="E10" s="15"/>
      <c r="F10" s="16"/>
      <c r="G10" s="17"/>
      <c r="H10" s="18"/>
    </row>
    <row r="11" ht="16.5" spans="1:7">
      <c r="A11" s="19" t="s">
        <v>12</v>
      </c>
      <c r="B11" s="20" t="s">
        <v>13</v>
      </c>
      <c r="C11" s="21">
        <v>42000.38</v>
      </c>
      <c r="D11" s="22">
        <v>1107.78</v>
      </c>
      <c r="E11" s="23"/>
      <c r="F11" s="23"/>
      <c r="G11" s="17"/>
    </row>
    <row r="12" ht="25.5" spans="1:8">
      <c r="A12" s="19" t="s">
        <v>14</v>
      </c>
      <c r="B12" s="20" t="s">
        <v>15</v>
      </c>
      <c r="C12" s="21">
        <v>42000.38</v>
      </c>
      <c r="D12" s="22">
        <v>1107.78</v>
      </c>
      <c r="E12" s="23"/>
      <c r="F12" s="24"/>
      <c r="G12" s="17"/>
      <c r="H12" s="25"/>
    </row>
    <row r="13" ht="25.5" spans="1:7">
      <c r="A13" s="19" t="s">
        <v>16</v>
      </c>
      <c r="B13" s="20" t="s">
        <v>17</v>
      </c>
      <c r="C13" s="26">
        <v>0</v>
      </c>
      <c r="D13" s="22">
        <v>0</v>
      </c>
      <c r="E13" s="23"/>
      <c r="F13" s="23"/>
      <c r="G13" s="17"/>
    </row>
    <row r="14" ht="16.5" spans="1:7">
      <c r="A14" s="19" t="s">
        <v>18</v>
      </c>
      <c r="B14" s="20" t="s">
        <v>19</v>
      </c>
      <c r="C14" s="26">
        <v>0</v>
      </c>
      <c r="D14" s="22">
        <v>0</v>
      </c>
      <c r="E14" s="23"/>
      <c r="F14" s="23"/>
      <c r="G14" s="17"/>
    </row>
    <row r="15" ht="25.5" spans="1:7">
      <c r="A15" s="27" t="s">
        <v>20</v>
      </c>
      <c r="B15" s="20" t="s">
        <v>21</v>
      </c>
      <c r="C15" s="26">
        <v>0</v>
      </c>
      <c r="D15" s="22">
        <v>0</v>
      </c>
      <c r="E15" s="23"/>
      <c r="F15" s="23"/>
      <c r="G15" s="17"/>
    </row>
    <row r="16" ht="25.5" spans="1:8">
      <c r="A16" s="27" t="s">
        <v>22</v>
      </c>
      <c r="B16" s="20" t="s">
        <v>23</v>
      </c>
      <c r="C16" s="26">
        <v>3661.17</v>
      </c>
      <c r="D16" s="22">
        <v>96.56</v>
      </c>
      <c r="E16" s="28"/>
      <c r="F16" s="29"/>
      <c r="G16" s="17"/>
      <c r="H16" s="25"/>
    </row>
    <row r="17" ht="16.5" spans="1:9">
      <c r="A17" s="27"/>
      <c r="B17" s="20" t="s">
        <v>24</v>
      </c>
      <c r="C17" s="30">
        <v>685.898973912263</v>
      </c>
      <c r="D17" s="31">
        <v>33.0708637449573</v>
      </c>
      <c r="E17" s="28"/>
      <c r="F17" s="29"/>
      <c r="G17" s="32"/>
      <c r="H17" s="33"/>
      <c r="I17" s="18"/>
    </row>
    <row r="18" ht="16.5" spans="1:8">
      <c r="A18" s="27"/>
      <c r="B18" s="20" t="s">
        <v>25</v>
      </c>
      <c r="C18" s="30">
        <v>1937.54403001728</v>
      </c>
      <c r="D18" s="31">
        <v>93.4193766919866</v>
      </c>
      <c r="E18" s="28"/>
      <c r="F18" s="29"/>
      <c r="G18" s="17"/>
      <c r="H18" s="33"/>
    </row>
    <row r="19" ht="16.5" spans="1:8">
      <c r="A19" s="27"/>
      <c r="B19" s="20" t="s">
        <v>26</v>
      </c>
      <c r="C19" s="30">
        <v>301.022994287174</v>
      </c>
      <c r="D19" s="31">
        <v>14.5139310697432</v>
      </c>
      <c r="E19" s="28"/>
      <c r="F19" s="29"/>
      <c r="G19" s="17"/>
      <c r="H19" s="33"/>
    </row>
    <row r="20" ht="16.5" spans="1:8">
      <c r="A20" s="27"/>
      <c r="B20" s="20" t="s">
        <v>27</v>
      </c>
      <c r="C20" s="30">
        <v>26.8327947653213</v>
      </c>
      <c r="D20" s="31">
        <v>1.29375277312174</v>
      </c>
      <c r="E20" s="28"/>
      <c r="F20" s="29"/>
      <c r="G20" s="17"/>
      <c r="H20" s="33"/>
    </row>
    <row r="21" ht="25.5" spans="1:8">
      <c r="A21" s="19" t="s">
        <v>28</v>
      </c>
      <c r="B21" s="20" t="s">
        <v>29</v>
      </c>
      <c r="C21" s="26">
        <v>0</v>
      </c>
      <c r="D21" s="22">
        <v>0</v>
      </c>
      <c r="E21" s="23"/>
      <c r="F21" s="24"/>
      <c r="G21" s="17"/>
      <c r="H21" s="33"/>
    </row>
    <row r="22" ht="38.25" spans="1:9">
      <c r="A22" s="27" t="s">
        <v>30</v>
      </c>
      <c r="B22" s="20" t="s">
        <v>31</v>
      </c>
      <c r="C22" s="26">
        <v>13576.24</v>
      </c>
      <c r="D22" s="22">
        <v>358.08</v>
      </c>
      <c r="E22" s="34"/>
      <c r="F22" s="24"/>
      <c r="G22" s="17"/>
      <c r="H22" s="25"/>
      <c r="I22" s="25"/>
    </row>
    <row r="23" ht="16.5" spans="1:9">
      <c r="A23" s="27"/>
      <c r="B23" s="35" t="s">
        <v>32</v>
      </c>
      <c r="C23" s="36">
        <v>3103.85650907299</v>
      </c>
      <c r="D23" s="37"/>
      <c r="E23" s="34"/>
      <c r="F23" s="38"/>
      <c r="G23" s="39"/>
      <c r="H23" s="25"/>
      <c r="I23" s="17"/>
    </row>
    <row r="24" ht="16.5" spans="1:9">
      <c r="A24" s="27"/>
      <c r="B24" s="35" t="s">
        <v>33</v>
      </c>
      <c r="C24" s="36">
        <v>1043.69931811813</v>
      </c>
      <c r="D24" s="37"/>
      <c r="E24" s="34"/>
      <c r="F24" s="38"/>
      <c r="G24" s="39"/>
      <c r="H24" s="25"/>
      <c r="I24" s="17"/>
    </row>
    <row r="25" ht="16.5" spans="1:9">
      <c r="A25" s="27"/>
      <c r="B25" s="35" t="s">
        <v>34</v>
      </c>
      <c r="C25" s="36">
        <v>724.214420611093</v>
      </c>
      <c r="D25" s="37"/>
      <c r="E25" s="34"/>
      <c r="F25" s="38"/>
      <c r="G25" s="39"/>
      <c r="H25" s="25"/>
      <c r="I25" s="17"/>
    </row>
    <row r="26" ht="16.5" spans="1:9">
      <c r="A26" s="27"/>
      <c r="B26" s="35" t="s">
        <v>35</v>
      </c>
      <c r="C26" s="36">
        <v>6665.17497579534</v>
      </c>
      <c r="D26" s="37">
        <v>321.363789485742</v>
      </c>
      <c r="E26" s="34"/>
      <c r="F26" s="38"/>
      <c r="G26" s="39"/>
      <c r="H26" s="25"/>
      <c r="I26" s="17"/>
    </row>
    <row r="27" ht="16.5" spans="1:9">
      <c r="A27" s="27"/>
      <c r="B27" s="35" t="s">
        <v>36</v>
      </c>
      <c r="C27" s="36">
        <v>591.139863666537</v>
      </c>
      <c r="D27" s="37">
        <v>28.5020194359255</v>
      </c>
      <c r="E27" s="34"/>
      <c r="F27" s="38"/>
      <c r="G27" s="39"/>
      <c r="H27" s="25"/>
      <c r="I27" s="17"/>
    </row>
    <row r="28" ht="16.5" spans="1:9">
      <c r="A28" s="27"/>
      <c r="B28" s="35" t="s">
        <v>37</v>
      </c>
      <c r="C28" s="36">
        <v>129.30033220737</v>
      </c>
      <c r="D28" s="37">
        <v>6.23426164966772</v>
      </c>
      <c r="E28" s="34"/>
      <c r="F28" s="38"/>
      <c r="G28" s="39"/>
      <c r="H28" s="25"/>
      <c r="I28" s="17"/>
    </row>
    <row r="29" ht="16.5" spans="1:9">
      <c r="A29" s="27"/>
      <c r="B29" s="35" t="s">
        <v>38</v>
      </c>
      <c r="C29" s="36">
        <v>1692.93299160309</v>
      </c>
      <c r="D29" s="37">
        <v>81.6253682015426</v>
      </c>
      <c r="E29" s="34"/>
      <c r="F29" s="38"/>
      <c r="G29" s="39"/>
      <c r="H29" s="25"/>
      <c r="I29" s="17"/>
    </row>
    <row r="30" ht="16.5" spans="1:9">
      <c r="A30" s="27"/>
      <c r="B30" s="35" t="s">
        <v>39</v>
      </c>
      <c r="C30" s="36">
        <v>150.147622753657</v>
      </c>
      <c r="D30" s="37">
        <v>7.23942120133657</v>
      </c>
      <c r="E30" s="34"/>
      <c r="F30" s="38"/>
      <c r="G30" s="39"/>
      <c r="H30" s="25"/>
      <c r="I30" s="17"/>
    </row>
    <row r="31" ht="16.5" spans="1:9">
      <c r="A31" s="27"/>
      <c r="B31" s="35" t="s">
        <v>40</v>
      </c>
      <c r="C31" s="36">
        <v>32.8418682201177</v>
      </c>
      <c r="D31" s="37">
        <v>1.58348239368599</v>
      </c>
      <c r="E31" s="34"/>
      <c r="F31" s="38"/>
      <c r="G31" s="39"/>
      <c r="H31" s="25"/>
      <c r="I31" s="17"/>
    </row>
    <row r="32" ht="16.5" spans="1:9">
      <c r="A32" s="27"/>
      <c r="B32" s="35" t="s">
        <v>41</v>
      </c>
      <c r="C32" s="36">
        <v>14133.3079020483</v>
      </c>
      <c r="D32" s="36">
        <v>681.442483035346</v>
      </c>
      <c r="E32" s="34"/>
      <c r="F32" s="40"/>
      <c r="G32" s="41"/>
      <c r="H32" s="25"/>
      <c r="I32" s="17"/>
    </row>
    <row r="33" ht="16.5" spans="1:9">
      <c r="A33" s="27"/>
      <c r="B33" s="35" t="s">
        <v>42</v>
      </c>
      <c r="C33" s="36">
        <v>3109.32773845063</v>
      </c>
      <c r="D33" s="36">
        <v>149.917346267776</v>
      </c>
      <c r="E33" s="34"/>
      <c r="F33" s="40"/>
      <c r="G33" s="42"/>
      <c r="H33" s="25"/>
      <c r="I33" s="17"/>
    </row>
    <row r="34" ht="25.5" spans="1:9">
      <c r="A34" s="27" t="s">
        <v>43</v>
      </c>
      <c r="B34" s="20" t="s">
        <v>44</v>
      </c>
      <c r="C34" s="43">
        <v>520.79</v>
      </c>
      <c r="D34" s="22">
        <v>13.74</v>
      </c>
      <c r="E34" s="34"/>
      <c r="F34" s="24"/>
      <c r="G34" s="17"/>
      <c r="H34" s="25"/>
      <c r="I34" s="17"/>
    </row>
    <row r="35" ht="16.5" spans="1:8">
      <c r="A35" s="27"/>
      <c r="B35" s="35" t="s">
        <v>45</v>
      </c>
      <c r="C35" s="36">
        <v>164.532129034662</v>
      </c>
      <c r="D35" s="37"/>
      <c r="E35" s="34"/>
      <c r="F35" s="38"/>
      <c r="G35" s="17"/>
      <c r="H35" s="33"/>
    </row>
    <row r="36" ht="16.5" spans="1:8">
      <c r="A36" s="27"/>
      <c r="B36" s="35" t="s">
        <v>46</v>
      </c>
      <c r="C36" s="36">
        <v>123.668862509262</v>
      </c>
      <c r="D36" s="37"/>
      <c r="E36" s="34"/>
      <c r="F36" s="38"/>
      <c r="G36" s="17"/>
      <c r="H36" s="33"/>
    </row>
    <row r="37" ht="16.5" spans="1:8">
      <c r="A37" s="27"/>
      <c r="B37" s="35" t="s">
        <v>47</v>
      </c>
      <c r="C37" s="36">
        <v>2.30142194978612</v>
      </c>
      <c r="D37" s="37"/>
      <c r="E37" s="34"/>
      <c r="F37" s="38"/>
      <c r="G37" s="17"/>
      <c r="H37" s="33"/>
    </row>
    <row r="38" ht="16.5" spans="1:8">
      <c r="A38" s="27"/>
      <c r="B38" s="35" t="s">
        <v>48</v>
      </c>
      <c r="C38" s="36">
        <v>65.5807401929803</v>
      </c>
      <c r="D38" s="37"/>
      <c r="E38" s="34"/>
      <c r="F38" s="38"/>
      <c r="G38" s="17"/>
      <c r="H38" s="33"/>
    </row>
    <row r="39" ht="16.5" spans="1:8">
      <c r="A39" s="27"/>
      <c r="B39" s="35" t="s">
        <v>49</v>
      </c>
      <c r="C39" s="36">
        <v>15.1730655411652</v>
      </c>
      <c r="D39" s="37"/>
      <c r="E39" s="34"/>
      <c r="F39" s="38"/>
      <c r="G39" s="17"/>
      <c r="H39" s="33"/>
    </row>
    <row r="40" ht="25.5" spans="1:8">
      <c r="A40" s="27" t="s">
        <v>50</v>
      </c>
      <c r="B40" s="20" t="s">
        <v>51</v>
      </c>
      <c r="C40" s="26">
        <v>2198.14</v>
      </c>
      <c r="D40" s="26">
        <v>57.97</v>
      </c>
      <c r="E40" s="34"/>
      <c r="F40" s="44"/>
      <c r="G40" s="17"/>
      <c r="H40" s="33"/>
    </row>
    <row r="41" ht="16.5" spans="1:8">
      <c r="A41" s="27"/>
      <c r="B41" s="35" t="s">
        <v>52</v>
      </c>
      <c r="C41" s="36">
        <v>317.418655667439</v>
      </c>
      <c r="D41" s="37">
        <v>15.3044537329023</v>
      </c>
      <c r="E41" s="34"/>
      <c r="F41" s="38"/>
      <c r="G41" s="17"/>
      <c r="H41" s="25"/>
    </row>
    <row r="42" ht="16.5" spans="1:8">
      <c r="A42" s="27"/>
      <c r="B42" s="35" t="s">
        <v>53</v>
      </c>
      <c r="C42" s="36">
        <v>44.1901282768168</v>
      </c>
      <c r="D42" s="37">
        <v>2.13064280119732</v>
      </c>
      <c r="E42" s="34"/>
      <c r="F42" s="38"/>
      <c r="G42" s="17"/>
      <c r="H42" s="33"/>
    </row>
    <row r="43" ht="16.5" spans="1:8">
      <c r="A43" s="27"/>
      <c r="B43" s="35" t="s">
        <v>54</v>
      </c>
      <c r="C43" s="36">
        <v>247.610903803963</v>
      </c>
      <c r="D43" s="37">
        <v>11.9386480705161</v>
      </c>
      <c r="E43" s="34"/>
      <c r="F43" s="38"/>
      <c r="G43" s="17"/>
      <c r="H43" s="33"/>
    </row>
    <row r="44" ht="16.5" spans="1:8">
      <c r="A44" s="27"/>
      <c r="B44" s="35" t="s">
        <v>55</v>
      </c>
      <c r="C44" s="36">
        <v>23.9743676935939</v>
      </c>
      <c r="D44" s="37">
        <v>1.15593269201736</v>
      </c>
      <c r="E44" s="34"/>
      <c r="F44" s="38"/>
      <c r="G44" s="17"/>
      <c r="H44" s="33"/>
    </row>
    <row r="45" ht="16.5" spans="1:8">
      <c r="A45" s="27"/>
      <c r="B45" s="35" t="s">
        <v>56</v>
      </c>
      <c r="C45" s="36">
        <v>1.64325589306475</v>
      </c>
      <c r="D45" s="37">
        <v>0.0792301691715226</v>
      </c>
      <c r="E45" s="34"/>
      <c r="F45" s="38"/>
      <c r="G45" s="17"/>
      <c r="H45" s="33"/>
    </row>
    <row r="46" ht="16.5" spans="1:8">
      <c r="A46" s="27"/>
      <c r="B46" s="35" t="s">
        <v>57</v>
      </c>
      <c r="C46" s="36">
        <v>959.311677052741</v>
      </c>
      <c r="D46" s="36">
        <v>46.2535547761525</v>
      </c>
      <c r="E46" s="34"/>
      <c r="F46" s="40"/>
      <c r="G46" s="17"/>
      <c r="H46" s="33"/>
    </row>
    <row r="47" ht="16.5" spans="1:9">
      <c r="A47" s="27"/>
      <c r="B47" s="35" t="s">
        <v>58</v>
      </c>
      <c r="C47" s="36">
        <v>434.300534988762</v>
      </c>
      <c r="D47" s="37">
        <v>20.939955245964</v>
      </c>
      <c r="E47" s="34"/>
      <c r="F47" s="38"/>
      <c r="G47" s="17"/>
      <c r="H47" s="33"/>
      <c r="I47" s="51"/>
    </row>
    <row r="48" ht="16.5" spans="1:9">
      <c r="A48" s="27"/>
      <c r="B48" s="45" t="s">
        <v>59</v>
      </c>
      <c r="C48" s="36">
        <v>364.326193584169</v>
      </c>
      <c r="D48" s="37">
        <v>17.5661174094163</v>
      </c>
      <c r="E48" s="34"/>
      <c r="F48" s="38"/>
      <c r="G48" s="17"/>
      <c r="H48" s="33"/>
      <c r="I48" s="51"/>
    </row>
    <row r="49" ht="16.5" spans="1:9">
      <c r="A49" s="27"/>
      <c r="B49" s="45" t="s">
        <v>60</v>
      </c>
      <c r="C49" s="36">
        <v>25.0944422309812</v>
      </c>
      <c r="D49" s="37">
        <v>1.20993748546216</v>
      </c>
      <c r="E49" s="34"/>
      <c r="F49" s="38"/>
      <c r="G49" s="17"/>
      <c r="H49" s="33"/>
      <c r="I49" s="51"/>
    </row>
    <row r="50" ht="16.5" spans="1:9">
      <c r="A50" s="27"/>
      <c r="B50" s="35" t="s">
        <v>61</v>
      </c>
      <c r="C50" s="36">
        <v>500.558006125256</v>
      </c>
      <c r="D50" s="37">
        <v>24.1345828564155</v>
      </c>
      <c r="E50" s="34"/>
      <c r="F50" s="38"/>
      <c r="G50" s="17"/>
      <c r="H50" s="33"/>
      <c r="I50" s="52"/>
    </row>
    <row r="51" ht="16.5" spans="1:9">
      <c r="A51" s="27"/>
      <c r="B51" s="35" t="s">
        <v>62</v>
      </c>
      <c r="C51" s="36">
        <v>0</v>
      </c>
      <c r="D51" s="37">
        <v>0</v>
      </c>
      <c r="E51" s="34"/>
      <c r="F51" s="38"/>
      <c r="G51" s="17"/>
      <c r="H51" s="33"/>
      <c r="I51" s="53"/>
    </row>
    <row r="52" ht="16.5" spans="1:9">
      <c r="A52" s="27"/>
      <c r="B52" s="35" t="s">
        <v>63</v>
      </c>
      <c r="C52" s="36">
        <v>17.3179266474093</v>
      </c>
      <c r="D52" s="37">
        <v>0.83499001206393</v>
      </c>
      <c r="E52" s="34"/>
      <c r="F52" s="38"/>
      <c r="G52" s="17"/>
      <c r="H52" s="33"/>
      <c r="I52" s="52"/>
    </row>
    <row r="53" ht="16.5" spans="1:9">
      <c r="A53" s="27"/>
      <c r="B53" s="35" t="s">
        <v>64</v>
      </c>
      <c r="C53" s="36">
        <v>7.13520929131283</v>
      </c>
      <c r="D53" s="37">
        <v>0.34402666170914</v>
      </c>
      <c r="E53" s="34"/>
      <c r="F53" s="38"/>
      <c r="G53" s="17"/>
      <c r="H53" s="33"/>
      <c r="I53" s="33"/>
    </row>
    <row r="54" ht="16.5" spans="1:9">
      <c r="A54" s="27"/>
      <c r="B54" s="35" t="s">
        <v>65</v>
      </c>
      <c r="C54" s="46">
        <v>201.379182114384</v>
      </c>
      <c r="D54" s="47">
        <v>9.70956911451458</v>
      </c>
      <c r="E54" s="34"/>
      <c r="F54" s="48"/>
      <c r="G54" s="17"/>
      <c r="H54" s="33"/>
      <c r="I54" s="51"/>
    </row>
    <row r="55" ht="16.5" spans="1:8">
      <c r="A55" s="27"/>
      <c r="B55" s="35" t="s">
        <v>66</v>
      </c>
      <c r="C55" s="36">
        <v>338.401451093015</v>
      </c>
      <c r="D55" s="36">
        <v>16.3161467006721</v>
      </c>
      <c r="E55" s="34"/>
      <c r="F55" s="40"/>
      <c r="G55" s="17"/>
      <c r="H55" s="33"/>
    </row>
    <row r="56" ht="16.5" spans="1:9">
      <c r="A56" s="27"/>
      <c r="B56" s="35" t="s">
        <v>63</v>
      </c>
      <c r="C56" s="36">
        <v>288.685888235029</v>
      </c>
      <c r="D56" s="37"/>
      <c r="E56" s="34"/>
      <c r="F56" s="38"/>
      <c r="G56" s="17"/>
      <c r="H56" s="33"/>
      <c r="I56" s="51"/>
    </row>
    <row r="57" ht="16.5" spans="1:9">
      <c r="A57" s="27"/>
      <c r="B57" s="35" t="s">
        <v>64</v>
      </c>
      <c r="C57" s="36">
        <v>49.7155628579859</v>
      </c>
      <c r="D57" s="37"/>
      <c r="E57" s="34"/>
      <c r="F57" s="38"/>
      <c r="G57" s="17"/>
      <c r="H57" s="33"/>
      <c r="I57" s="51"/>
    </row>
    <row r="58" ht="16.5" spans="1:9">
      <c r="A58" s="27"/>
      <c r="B58" s="35" t="s">
        <v>67</v>
      </c>
      <c r="C58" s="36">
        <v>28.6869800061577</v>
      </c>
      <c r="D58" s="36">
        <v>1.38315297605229</v>
      </c>
      <c r="E58" s="34"/>
      <c r="F58" s="40"/>
      <c r="G58" s="17"/>
      <c r="H58" s="33"/>
      <c r="I58" s="51"/>
    </row>
    <row r="59" ht="16.5" spans="1:9">
      <c r="A59" s="27"/>
      <c r="B59" s="35" t="s">
        <v>63</v>
      </c>
      <c r="C59" s="36">
        <v>4.29831885018845</v>
      </c>
      <c r="D59" s="37"/>
      <c r="E59" s="34"/>
      <c r="F59" s="38"/>
      <c r="G59" s="17"/>
      <c r="H59" s="33"/>
      <c r="I59" s="51"/>
    </row>
    <row r="60" ht="16.5" spans="1:9">
      <c r="A60" s="27"/>
      <c r="B60" s="35" t="s">
        <v>64</v>
      </c>
      <c r="C60" s="36">
        <v>24.3886611559693</v>
      </c>
      <c r="D60" s="37"/>
      <c r="E60" s="34"/>
      <c r="F60" s="38"/>
      <c r="G60" s="17"/>
      <c r="H60" s="33"/>
      <c r="I60" s="51"/>
    </row>
    <row r="61" ht="16.5" spans="1:9">
      <c r="A61" s="27"/>
      <c r="B61" s="35" t="s">
        <v>68</v>
      </c>
      <c r="C61" s="36">
        <v>287.720867193915</v>
      </c>
      <c r="D61" s="37">
        <v>13.8725642659557</v>
      </c>
      <c r="E61" s="49"/>
      <c r="F61" s="38"/>
      <c r="G61" s="17"/>
      <c r="H61" s="33"/>
      <c r="I61" s="51"/>
    </row>
    <row r="62" ht="16.5" spans="1:9">
      <c r="A62" s="27"/>
      <c r="B62" s="35" t="s">
        <v>69</v>
      </c>
      <c r="C62" s="36">
        <v>2.08430667150441</v>
      </c>
      <c r="D62" s="36">
        <v>0.100495589813851</v>
      </c>
      <c r="E62" s="50"/>
      <c r="F62" s="40"/>
      <c r="G62" s="17"/>
      <c r="H62" s="33"/>
      <c r="I62" s="51"/>
    </row>
    <row r="63" ht="16.5" spans="1:9">
      <c r="A63" s="27"/>
      <c r="B63" s="35" t="s">
        <v>70</v>
      </c>
      <c r="C63" s="36">
        <v>1.04215333575221</v>
      </c>
      <c r="D63" s="37"/>
      <c r="E63" s="49"/>
      <c r="F63" s="38"/>
      <c r="G63" s="17"/>
      <c r="H63" s="33"/>
      <c r="I63" s="51"/>
    </row>
    <row r="64" ht="16.5" spans="1:9">
      <c r="A64" s="27"/>
      <c r="B64" s="35" t="s">
        <v>71</v>
      </c>
      <c r="C64" s="36">
        <v>1.04215333575221</v>
      </c>
      <c r="D64" s="37"/>
      <c r="E64" s="49"/>
      <c r="F64" s="38"/>
      <c r="G64" s="17"/>
      <c r="H64" s="33"/>
      <c r="I64" s="51"/>
    </row>
    <row r="65" ht="16.5" spans="1:9">
      <c r="A65" s="27"/>
      <c r="B65" s="35" t="s">
        <v>63</v>
      </c>
      <c r="C65" s="36">
        <v>0</v>
      </c>
      <c r="D65" s="37"/>
      <c r="E65" s="49"/>
      <c r="F65" s="38"/>
      <c r="G65" s="17"/>
      <c r="H65" s="33"/>
      <c r="I65" s="51"/>
    </row>
    <row r="66" ht="16.5" spans="1:9">
      <c r="A66" s="27"/>
      <c r="B66" s="35" t="s">
        <v>72</v>
      </c>
      <c r="C66" s="36">
        <v>19.0573877238953</v>
      </c>
      <c r="D66" s="37">
        <v>0.91885874847858</v>
      </c>
      <c r="E66" s="49"/>
      <c r="F66" s="38"/>
      <c r="G66" s="17"/>
      <c r="H66" s="33"/>
      <c r="I66" s="51"/>
    </row>
    <row r="67" ht="16.5" spans="1:9">
      <c r="A67" s="27"/>
      <c r="B67" s="35" t="s">
        <v>73</v>
      </c>
      <c r="C67" s="36">
        <v>17.0839091165405</v>
      </c>
      <c r="D67" s="37">
        <v>0.823706773319383</v>
      </c>
      <c r="E67" s="49"/>
      <c r="F67" s="38"/>
      <c r="G67" s="17"/>
      <c r="H67" s="33"/>
      <c r="I67" s="51"/>
    </row>
    <row r="68" ht="25.5" spans="1:9">
      <c r="A68" s="27"/>
      <c r="B68" s="35" t="s">
        <v>74</v>
      </c>
      <c r="C68" s="36">
        <v>229.632043100942</v>
      </c>
      <c r="D68" s="37">
        <v>11.0717908871501</v>
      </c>
      <c r="E68" s="49"/>
      <c r="F68" s="38"/>
      <c r="G68" s="17"/>
      <c r="H68" s="33"/>
      <c r="I68" s="51"/>
    </row>
    <row r="69" ht="16.5" spans="1:9">
      <c r="A69" s="27"/>
      <c r="B69" s="45" t="s">
        <v>75</v>
      </c>
      <c r="C69" s="36">
        <v>61.788333471459</v>
      </c>
      <c r="D69" s="37">
        <v>2.97914654341499</v>
      </c>
      <c r="E69" s="49"/>
      <c r="F69" s="38"/>
      <c r="G69" s="17"/>
      <c r="H69" s="33"/>
      <c r="I69" s="51"/>
    </row>
    <row r="70" ht="16.5" spans="1:9">
      <c r="A70" s="27"/>
      <c r="B70" s="45" t="s">
        <v>76</v>
      </c>
      <c r="C70" s="36">
        <v>20.6319304809046</v>
      </c>
      <c r="D70" s="37">
        <v>0.99477588927944</v>
      </c>
      <c r="E70" s="49"/>
      <c r="F70" s="38"/>
      <c r="G70" s="17"/>
      <c r="H70" s="33"/>
      <c r="I70" s="51"/>
    </row>
    <row r="71" ht="16.5" spans="1:9">
      <c r="A71" s="27"/>
      <c r="B71" s="45" t="s">
        <v>77</v>
      </c>
      <c r="C71" s="36">
        <v>4.29831885018845</v>
      </c>
      <c r="D71" s="37">
        <v>0.207244976933217</v>
      </c>
      <c r="E71" s="49"/>
      <c r="F71" s="38"/>
      <c r="G71" s="17"/>
      <c r="H71" s="33"/>
      <c r="I71" s="51"/>
    </row>
    <row r="72" ht="16.5" spans="1:9">
      <c r="A72" s="27"/>
      <c r="B72" s="45" t="s">
        <v>78</v>
      </c>
      <c r="C72" s="36">
        <v>8.94050320839198</v>
      </c>
      <c r="D72" s="37">
        <v>0.43106955202109</v>
      </c>
      <c r="E72" s="49"/>
      <c r="F72" s="38"/>
      <c r="G72" s="17"/>
      <c r="H72" s="33"/>
      <c r="I72" s="51"/>
    </row>
    <row r="73" ht="16.5" spans="1:9">
      <c r="A73" s="27"/>
      <c r="B73" s="45" t="s">
        <v>79</v>
      </c>
      <c r="C73" s="36">
        <v>133.972957089998</v>
      </c>
      <c r="D73" s="37">
        <v>6.45955392550141</v>
      </c>
      <c r="E73" s="49"/>
      <c r="F73" s="38"/>
      <c r="G73" s="17"/>
      <c r="H73" s="33"/>
      <c r="I73" s="51"/>
    </row>
    <row r="74" ht="16.5" spans="1:9">
      <c r="A74" s="27"/>
      <c r="B74" s="45" t="s">
        <v>80</v>
      </c>
      <c r="C74" s="36">
        <v>26.0392155944417</v>
      </c>
      <c r="D74" s="37">
        <v>1.25549007026143</v>
      </c>
      <c r="E74" s="49"/>
      <c r="F74" s="38"/>
      <c r="G74" s="17"/>
      <c r="H74" s="33"/>
      <c r="I74" s="51"/>
    </row>
    <row r="75" ht="16.5" spans="1:9">
      <c r="A75" s="27"/>
      <c r="B75" s="45" t="s">
        <v>81</v>
      </c>
      <c r="C75" s="36">
        <v>3.26672232614323</v>
      </c>
      <c r="D75" s="37">
        <v>0.157506182469245</v>
      </c>
      <c r="E75" s="49"/>
      <c r="F75" s="38"/>
      <c r="G75" s="17"/>
      <c r="H75" s="33"/>
      <c r="I75" s="51"/>
    </row>
    <row r="76" ht="16.5" spans="1:9">
      <c r="A76" s="27"/>
      <c r="B76" s="45" t="s">
        <v>82</v>
      </c>
      <c r="C76" s="36">
        <v>3.48687136920426</v>
      </c>
      <c r="D76" s="37">
        <v>0.168120747126088</v>
      </c>
      <c r="E76" s="49"/>
      <c r="F76" s="38"/>
      <c r="G76" s="17"/>
      <c r="H76" s="33"/>
      <c r="I76" s="51"/>
    </row>
    <row r="77" ht="16.5" spans="1:9">
      <c r="A77" s="27"/>
      <c r="B77" s="45" t="s">
        <v>83</v>
      </c>
      <c r="C77" s="36">
        <v>24.6855462147155</v>
      </c>
      <c r="D77" s="37">
        <v>1.19022241815036</v>
      </c>
      <c r="E77" s="49"/>
      <c r="F77" s="38"/>
      <c r="G77" s="17"/>
      <c r="H77" s="33"/>
      <c r="I77" s="51"/>
    </row>
    <row r="78" ht="25.5" spans="1:9">
      <c r="A78" s="19" t="s">
        <v>84</v>
      </c>
      <c r="B78" s="54" t="s">
        <v>85</v>
      </c>
      <c r="C78" s="26">
        <f>SUM(C79:C81)</f>
        <v>270.3277469</v>
      </c>
      <c r="D78" s="22">
        <v>7.13</v>
      </c>
      <c r="E78" s="49"/>
      <c r="F78" s="38"/>
      <c r="G78" s="17"/>
      <c r="H78" s="33"/>
      <c r="I78" s="51"/>
    </row>
    <row r="79" ht="16.5" spans="1:9">
      <c r="A79" s="19" t="s">
        <v>86</v>
      </c>
      <c r="B79" s="54" t="s">
        <v>87</v>
      </c>
      <c r="C79" s="26">
        <f>D79*C94/1000</f>
        <v>207.3902911</v>
      </c>
      <c r="D79" s="22">
        <v>5.47</v>
      </c>
      <c r="E79" s="49"/>
      <c r="F79" s="38"/>
      <c r="G79" s="17"/>
      <c r="H79" s="33"/>
      <c r="I79" s="51"/>
    </row>
    <row r="80" ht="16.5" spans="1:9">
      <c r="A80" s="19" t="s">
        <v>88</v>
      </c>
      <c r="B80" s="54" t="s">
        <v>89</v>
      </c>
      <c r="C80" s="26">
        <f>D80*C94/1000</f>
        <v>45.496956</v>
      </c>
      <c r="D80" s="22">
        <v>1.2</v>
      </c>
      <c r="E80" s="49"/>
      <c r="F80" s="38"/>
      <c r="G80" s="17"/>
      <c r="H80" s="33"/>
      <c r="I80" s="51"/>
    </row>
    <row r="81" ht="16.5" spans="1:9">
      <c r="A81" s="19" t="s">
        <v>90</v>
      </c>
      <c r="B81" s="54" t="s">
        <v>91</v>
      </c>
      <c r="C81" s="26">
        <f>D81*C94/1000</f>
        <v>17.4404998</v>
      </c>
      <c r="D81" s="22">
        <v>0.46</v>
      </c>
      <c r="E81" s="49"/>
      <c r="F81" s="38"/>
      <c r="G81" s="17"/>
      <c r="H81" s="33"/>
      <c r="I81" s="51"/>
    </row>
    <row r="82" ht="16.5" spans="1:9">
      <c r="A82" s="19" t="s">
        <v>92</v>
      </c>
      <c r="B82" s="54" t="s">
        <v>93</v>
      </c>
      <c r="C82" s="26">
        <f>D82*C94/1000</f>
        <v>589.9438628</v>
      </c>
      <c r="D82" s="22">
        <v>15.56</v>
      </c>
      <c r="E82" s="49"/>
      <c r="F82" s="38"/>
      <c r="G82" s="17"/>
      <c r="H82" s="33"/>
      <c r="I82" s="51"/>
    </row>
    <row r="83" ht="16.5" spans="1:9">
      <c r="A83" s="55" t="s">
        <v>94</v>
      </c>
      <c r="B83" s="56" t="s">
        <v>95</v>
      </c>
      <c r="C83" s="57">
        <f>C10+C78+C82</f>
        <v>62816.9916097</v>
      </c>
      <c r="D83" s="58">
        <v>1656.82</v>
      </c>
      <c r="E83" s="49"/>
      <c r="F83" s="38"/>
      <c r="G83" s="17"/>
      <c r="H83" s="33"/>
      <c r="I83" s="51"/>
    </row>
    <row r="84" ht="18.75" spans="1:7">
      <c r="A84" s="55" t="s">
        <v>96</v>
      </c>
      <c r="B84" s="59" t="s">
        <v>97</v>
      </c>
      <c r="C84" s="57">
        <v>0</v>
      </c>
      <c r="D84" s="58">
        <v>0</v>
      </c>
      <c r="E84" s="60"/>
      <c r="F84" s="61"/>
      <c r="G84" s="17"/>
    </row>
    <row r="85" ht="18.75" spans="1:7">
      <c r="A85" s="9">
        <v>6</v>
      </c>
      <c r="B85" s="59" t="s">
        <v>98</v>
      </c>
      <c r="C85" s="57">
        <v>0</v>
      </c>
      <c r="D85" s="57">
        <v>0</v>
      </c>
      <c r="E85" s="62"/>
      <c r="F85" s="60"/>
      <c r="G85" s="17"/>
    </row>
    <row r="86" ht="16.5" spans="1:7">
      <c r="A86" s="19" t="s">
        <v>99</v>
      </c>
      <c r="B86" s="54" t="s">
        <v>100</v>
      </c>
      <c r="C86" s="63">
        <v>0</v>
      </c>
      <c r="D86" s="63">
        <v>0</v>
      </c>
      <c r="E86" s="62"/>
      <c r="F86" s="23"/>
      <c r="G86" s="17"/>
    </row>
    <row r="87" ht="25.5" spans="1:7">
      <c r="A87" s="19" t="s">
        <v>101</v>
      </c>
      <c r="B87" s="54" t="s">
        <v>102</v>
      </c>
      <c r="C87" s="63">
        <v>0</v>
      </c>
      <c r="D87" s="22">
        <v>0</v>
      </c>
      <c r="E87" s="62"/>
      <c r="F87" s="23"/>
      <c r="G87" s="17"/>
    </row>
    <row r="88" ht="16.5" spans="1:7">
      <c r="A88" s="27" t="s">
        <v>103</v>
      </c>
      <c r="B88" s="54" t="s">
        <v>104</v>
      </c>
      <c r="C88" s="63">
        <v>0</v>
      </c>
      <c r="D88" s="63">
        <v>0</v>
      </c>
      <c r="E88" s="62"/>
      <c r="F88" s="23"/>
      <c r="G88" s="17"/>
    </row>
    <row r="89" ht="16.5" spans="1:7">
      <c r="A89" s="27"/>
      <c r="B89" s="56" t="s">
        <v>105</v>
      </c>
      <c r="C89" s="64">
        <v>48650.053196228</v>
      </c>
      <c r="D89" s="64">
        <v>2345.67967241657</v>
      </c>
      <c r="E89" s="62"/>
      <c r="F89" s="23"/>
      <c r="G89" s="17"/>
    </row>
    <row r="90" ht="25.5" spans="1:7">
      <c r="A90" s="9">
        <v>7</v>
      </c>
      <c r="B90" s="59" t="s">
        <v>106</v>
      </c>
      <c r="C90" s="65">
        <f>C83+C84+C85</f>
        <v>62816.9916097</v>
      </c>
      <c r="D90" s="65">
        <v>1656.82</v>
      </c>
      <c r="E90" s="62"/>
      <c r="F90" s="62"/>
      <c r="G90" s="66"/>
    </row>
    <row r="91" ht="25.5" spans="1:7">
      <c r="A91" s="9">
        <v>8</v>
      </c>
      <c r="B91" s="59" t="s">
        <v>107</v>
      </c>
      <c r="C91" s="14">
        <f>C90</f>
        <v>62816.9916097</v>
      </c>
      <c r="D91" s="58">
        <v>1656.82</v>
      </c>
      <c r="E91" s="62"/>
      <c r="F91" s="62"/>
      <c r="G91" s="17"/>
    </row>
    <row r="92" ht="16.5" spans="1:7">
      <c r="A92" s="9">
        <v>9</v>
      </c>
      <c r="B92" s="59" t="s">
        <v>108</v>
      </c>
      <c r="C92" s="14">
        <f>C91*0.2</f>
        <v>12563.39832194</v>
      </c>
      <c r="D92" s="58">
        <v>331.36</v>
      </c>
      <c r="E92" s="62"/>
      <c r="F92" s="62"/>
      <c r="G92" s="17"/>
    </row>
    <row r="93" ht="25.5" spans="1:7">
      <c r="A93" s="9">
        <v>10</v>
      </c>
      <c r="B93" s="59" t="s">
        <v>109</v>
      </c>
      <c r="C93" s="58">
        <f>C91+C92</f>
        <v>75380.38993164</v>
      </c>
      <c r="D93" s="58">
        <v>1988.18</v>
      </c>
      <c r="E93" s="62"/>
      <c r="F93" s="62"/>
      <c r="G93" s="17"/>
    </row>
    <row r="94" ht="25.5" spans="1:8">
      <c r="A94" s="9">
        <v>11</v>
      </c>
      <c r="B94" s="59" t="s">
        <v>110</v>
      </c>
      <c r="C94" s="64">
        <v>37914.13</v>
      </c>
      <c r="D94" s="58" t="s">
        <v>111</v>
      </c>
      <c r="E94" s="62"/>
      <c r="F94" s="62"/>
      <c r="G94" s="17"/>
      <c r="H94" s="33"/>
    </row>
    <row r="95" ht="16.5" spans="1:8">
      <c r="A95" s="9">
        <v>12</v>
      </c>
      <c r="B95" s="59" t="s">
        <v>112</v>
      </c>
      <c r="C95" s="67">
        <v>0</v>
      </c>
      <c r="D95" s="67">
        <v>0</v>
      </c>
      <c r="E95" s="68"/>
      <c r="F95" s="68"/>
      <c r="H95" s="18"/>
    </row>
    <row r="96" ht="15" spans="1:10">
      <c r="A96" s="69"/>
      <c r="B96" s="69"/>
      <c r="C96" s="70"/>
      <c r="D96" s="69"/>
      <c r="J96" s="74"/>
    </row>
    <row r="97" ht="15" spans="1:4">
      <c r="A97" s="69"/>
      <c r="B97" s="69"/>
      <c r="C97" s="69"/>
      <c r="D97" s="69"/>
    </row>
    <row r="98" ht="20.25" spans="1:6">
      <c r="A98" s="71"/>
      <c r="B98" s="71"/>
      <c r="C98" s="71"/>
      <c r="D98" s="71"/>
      <c r="E98" s="72"/>
      <c r="F98" s="72"/>
    </row>
    <row r="99" ht="20.25" spans="1:6">
      <c r="A99" s="71"/>
      <c r="B99" s="71"/>
      <c r="C99" s="71"/>
      <c r="D99" s="71"/>
      <c r="E99" s="72"/>
      <c r="F99" s="72"/>
    </row>
    <row r="104" spans="3:4">
      <c r="C104" s="18"/>
      <c r="D104" s="73"/>
    </row>
    <row r="105" spans="3:4">
      <c r="C105" s="73"/>
      <c r="D105" s="73"/>
    </row>
  </sheetData>
  <mergeCells count="4">
    <mergeCell ref="A5:D5"/>
    <mergeCell ref="A6:D6"/>
    <mergeCell ref="A7:D7"/>
    <mergeCell ref="A98:D99"/>
  </mergeCells>
  <conditionalFormatting sqref="F55;C10:D85;F46;F58;F40;F32:F33;E16:F20;E10:F10;E62:F62;F84:F85;E84">
    <cfRule type="expression" dxfId="0" priority="1">
      <formula>AND(ABS(ROUND(C10,2)-ROUND(#REF!,2))&gt;0.008)</formula>
    </cfRule>
  </conditionalFormatting>
  <pageMargins left="0.0393700787401575" right="0" top="0.354330708661417" bottom="0.354330708661417" header="0.31496062992126" footer="0.31496062992126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Структура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2022-09-27T09:59:00Z</dcterms:created>
  <cp:lastPrinted>2022-09-27T12:24:00Z</cp:lastPrinted>
  <dcterms:modified xsi:type="dcterms:W3CDTF">2023-04-05T11:16:37Z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53FAF7AEAD244802BE818D0671F9502A</vt:lpwstr>
  </property>
  <property fmtid="{D5CDD505-2E9C-101B-9397-08002B2CF9AE}" pid="3" name="KSOProductBuildVer">
    <vt:lpwstr>1049-11.2.0.11516</vt:lpwstr>
  </property>
</Properties>
</file>