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<sst xmlns="http://schemas.openxmlformats.org/spreadsheetml/2006/main" count="6884" uniqueCount="6364">
  <si>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</si>
  <si>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</si>
  <si>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</si>
  <si>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</si>
  <si>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</si>
  <si>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</si>
  <si>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</si>
  <si>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</si>
  <si>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</si>
  <si>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</si>
  <si>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</si>
  <si>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</si>
  <si>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</si>
  <si>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</si>
  <si>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</si>
  <si>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</si>
  <si>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</si>
  <si>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</si>
  <si>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</si>
  <si>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</si>
  <si>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</si>
  <si>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</si>
  <si>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</si>
  <si>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</si>
  <si>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</si>
  <si>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</si>
  <si>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</si>
  <si>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</si>
  <si>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</si>
  <si>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</si>
  <si>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</si>
  <si>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</si>
  <si>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</si>
  <si>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</si>
  <si>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</si>
  <si>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</si>
  <si>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</si>
  <si>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</si>
  <si>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</si>
  <si>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</si>
  <si>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</si>
  <si>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</si>
  <si>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</si>
  <si>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</si>
  <si>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</si>
  <si>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</si>
  <si>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</si>
  <si>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</si>
  <si>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</si>
  <si>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</si>
  <si>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</si>
  <si>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</si>
  <si>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</si>
  <si>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</si>
  <si>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</si>
  <si>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</si>
  <si>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</si>
  <si>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</si>
  <si>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</si>
  <si>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</si>
  <si>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</si>
  <si>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</si>
  <si>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</si>
  <si>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</si>
  <si>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</si>
  <si>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</si>
  <si>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</si>
  <si>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</si>
  <si>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</si>
  <si>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</si>
  <si>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</si>
  <si>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</si>
  <si>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</si>
  <si>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</si>
  <si>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</si>
  <si>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</si>
  <si>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</si>
  <si>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</si>
  <si>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</si>
  <si>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</si>
  <si>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</si>
  <si>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</si>
  <si>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</si>
  <si>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</si>
  <si>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</si>
  <si>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</si>
  <si>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</si>
  <si>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</si>
  <si>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</si>
  <si>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</si>
  <si>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</si>
  <si>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</si>
  <si>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</si>
  <si>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</si>
  <si>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</si>
  <si>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</si>
  <si>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</si>
  <si>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</si>
  <si>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</si>
  <si>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</si>
  <si>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</si>
  <si>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</si>
  <si>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</si>
  <si>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</si>
  <si>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</si>
  <si>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</si>
  <si>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</si>
  <si>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</si>
  <si>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</si>
  <si>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</si>
  <si>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</si>
  <si>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</si>
  <si>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</si>
  <si>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</si>
  <si>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</si>
  <si>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</si>
  <si>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</si>
  <si>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</si>
  <si>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</si>
  <si>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</si>
  <si>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</si>
  <si>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</si>
  <si>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</si>
  <si>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</si>
  <si>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</si>
  <si>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</si>
  <si>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</si>
  <si>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</si>
  <si>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</si>
  <si>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</si>
  <si>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</si>
  <si>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</si>
  <si>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</si>
  <si>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</si>
  <si>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</si>
  <si>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</si>
  <si>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</si>
  <si>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</si>
  <si>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</si>
  <si>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</si>
  <si>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</si>
  <si>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</si>
  <si>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</si>
  <si>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</si>
  <si>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</si>
  <si>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</si>
  <si>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</si>
  <si>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</si>
  <si>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</si>
  <si>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</si>
  <si>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</si>
  <si>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</si>
  <si>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</si>
  <si>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</si>
  <si>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</si>
  <si>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</si>
  <si>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</si>
  <si>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</si>
  <si>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</si>
  <si>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</si>
  <si>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</si>
  <si>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</si>
  <si>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</si>
  <si>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</si>
  <si>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</si>
  <si>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</si>
  <si>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</si>
  <si>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</si>
  <si>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</si>
  <si>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</si>
  <si>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</si>
  <si>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</si>
  <si>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</si>
  <si>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</si>
  <si>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</si>
  <si>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</si>
  <si>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</si>
  <si>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</si>
  <si>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</si>
  <si>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</si>
  <si>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</si>
  <si>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</si>
  <si>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</si>
  <si>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</si>
  <si>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</si>
  <si>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</si>
  <si>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</si>
  <si>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</si>
  <si>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</si>
  <si>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</si>
  <si>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</si>
  <si>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</si>
  <si>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</si>
  <si>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</si>
  <si>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</si>
  <si>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</si>
  <si>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</si>
  <si>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</si>
  <si>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</si>
  <si>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</si>
  <si>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</si>
  <si>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</si>
  <si>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</si>
  <si>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</si>
  <si>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</si>
  <si>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</si>
  <si>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</si>
  <si>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</si>
  <si>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</si>
  <si>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</si>
  <si>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</si>
  <si>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</si>
  <si>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</si>
  <si>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</si>
  <si>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</si>
  <si>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</si>
  <si>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</si>
  <si>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</si>
  <si>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</si>
  <si>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</si>
  <si>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</si>
  <si>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</si>
  <si>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</si>
  <si>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</si>
  <si>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</si>
  <si>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</si>
  <si>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</si>
  <si>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</si>
  <si>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</si>
  <si>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</si>
  <si>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</si>
  <si>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</si>
  <si>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</si>
  <si>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</si>
  <si>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</si>
  <si>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</si>
  <si>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</si>
  <si>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</si>
  <si>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</si>
  <si>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</si>
  <si>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</si>
  <si>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</si>
  <si>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</si>
  <si>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</si>
  <si>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</si>
  <si>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</si>
  <si>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</si>
  <si>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</si>
  <si>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</si>
  <si>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</si>
  <si>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</si>
  <si>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</si>
  <si>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</si>
  <si>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</si>
  <si>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</si>
  <si>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</si>
  <si>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</si>
  <si>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</si>
  <si>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</si>
  <si>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</si>
  <si>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</si>
  <si>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</si>
  <si>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</si>
  <si>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</si>
  <si>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</si>
  <si>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</si>
  <si>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</si>
  <si>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</si>
  <si>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</si>
  <si>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</si>
  <si>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</si>
  <si>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</si>
  <si>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</si>
  <si>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</si>
  <si>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</si>
  <si>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</si>
  <si>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</si>
  <si>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</si>
  <si>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</si>
  <si>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</si>
  <si>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</si>
  <si>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</si>
  <si>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</si>
  <si>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</si>
  <si>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</si>
  <si>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</si>
  <si>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</si>
  <si>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</si>
  <si>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</si>
  <si>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</si>
  <si>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</si>
  <si>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</si>
  <si>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</si>
  <si>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</si>
  <si>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</si>
  <si>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</si>
  <si>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</si>
  <si>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</si>
  <si>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</si>
  <si>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</si>
  <si>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</si>
  <si>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</si>
  <si>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</si>
  <si>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</si>
  <si>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</si>
  <si>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</si>
  <si>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</si>
  <si>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</si>
  <si>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</si>
  <si>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</si>
  <si>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</si>
  <si>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</si>
  <si>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</si>
  <si>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</si>
  <si>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</si>
  <si>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</si>
  <si>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</si>
  <si>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</si>
  <si>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</si>
  <si>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</si>
  <si>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</si>
  <si>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</si>
  <si>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</si>
  <si>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</si>
  <si>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</si>
  <si>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</si>
  <si>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</si>
  <si>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</si>
  <si>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</si>
  <si>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</si>
  <si>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</si>
  <si>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</si>
  <si>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</si>
  <si>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</si>
  <si>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</si>
  <si>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</si>
  <si>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</si>
  <si>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</si>
  <si>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</si>
  <si>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</si>
  <si>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</si>
  <si>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</si>
  <si>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</si>
  <si>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</si>
  <si>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</si>
  <si>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</si>
  <si>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</si>
  <si>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</si>
  <si>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</si>
  <si>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</si>
  <si>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</si>
  <si>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</si>
  <si>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</si>
  <si>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</si>
  <si>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</si>
  <si>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</si>
  <si>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</si>
  <si>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</si>
  <si>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</si>
  <si>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</si>
  <si>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</si>
  <si>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</si>
  <si>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</si>
  <si>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</si>
  <si>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</si>
  <si>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</si>
  <si>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</si>
  <si>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</si>
  <si>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</si>
  <si>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</si>
  <si>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</si>
  <si>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</si>
  <si>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</si>
  <si>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</si>
  <si>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</si>
  <si>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</si>
  <si>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</si>
  <si>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</si>
  <si>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</si>
  <si>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</si>
  <si>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</si>
  <si>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</si>
  <si>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</si>
  <si>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</si>
  <si>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</si>
  <si>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</si>
  <si>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</si>
  <si>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</si>
  <si>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</si>
  <si>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</si>
  <si>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</si>
  <si>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</si>
  <si>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</si>
  <si>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</si>
  <si>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</si>
  <si>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</si>
  <si>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</si>
  <si>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</si>
  <si>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</si>
  <si>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</si>
  <si>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</si>
  <si>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</si>
  <si>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</si>
  <si>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</si>
  <si>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</si>
  <si>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</si>
  <si>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</si>
  <si>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</si>
  <si>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</si>
  <si>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</si>
  <si>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</si>
  <si>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</si>
  <si>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</si>
  <si>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</si>
  <si>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</si>
  <si>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</si>
  <si>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</si>
  <si>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</si>
  <si>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</si>
  <si>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</si>
  <si>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</si>
  <si>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</si>
  <si>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</si>
  <si>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</si>
  <si>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</si>
  <si>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</si>
  <si>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</si>
  <si>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</si>
  <si>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</si>
  <si>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</si>
  <si>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</si>
  <si>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</si>
  <si>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</si>
  <si>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</si>
  <si>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</si>
  <si>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</si>
  <si>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</si>
  <si>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</si>
  <si>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</si>
  <si>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</si>
  <si>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</si>
  <si>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</si>
  <si>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</si>
  <si>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</si>
  <si>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</si>
  <si>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</si>
  <si>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</si>
  <si>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</si>
  <si>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</si>
  <si>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</si>
  <si>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</si>
  <si>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</si>
  <si>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</si>
  <si>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</si>
  <si>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</si>
  <si>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</si>
  <si>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</si>
  <si>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</si>
  <si>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</si>
  <si>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</si>
  <si>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</si>
  <si>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</si>
  <si>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</si>
  <si>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</si>
  <si>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</si>
  <si>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</si>
  <si>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</si>
  <si>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</si>
  <si>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</si>
  <si>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</si>
  <si>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</si>
  <si>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</si>
  <si>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</si>
  <si>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</si>
  <si>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</si>
  <si>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</si>
  <si>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</si>
  <si>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</si>
  <si>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</si>
  <si>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</si>
  <si>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</si>
  <si>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</si>
  <si>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</si>
  <si>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</si>
  <si>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</si>
  <si>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</si>
  <si>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</si>
  <si>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</si>
  <si>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</si>
  <si>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</si>
  <si>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</si>
  <si>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</si>
  <si>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</si>
  <si>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</si>
  <si>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</si>
  <si>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</si>
  <si>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</si>
  <si>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</si>
  <si>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</si>
  <si>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</si>
  <si>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</si>
  <si>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</si>
  <si>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</si>
  <si>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</si>
  <si>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</si>
  <si>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</si>
  <si>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</si>
  <si>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</si>
  <si>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</si>
  <si>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</si>
  <si>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</si>
  <si>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</si>
  <si>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</si>
  <si>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</si>
  <si>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</si>
  <si>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</si>
  <si>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</si>
  <si>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</si>
  <si>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</si>
  <si>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</si>
  <si>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</si>
  <si>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</si>
  <si>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</si>
  <si>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</si>
  <si>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</si>
  <si>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</si>
  <si>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</si>
  <si>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</si>
  <si>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</si>
  <si>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</si>
  <si>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</si>
  <si>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</si>
  <si>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</si>
  <si>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</si>
  <si>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</si>
  <si>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</si>
  <si>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</si>
  <si>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</si>
  <si>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</si>
  <si>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</si>
  <si>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</si>
  <si>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</si>
  <si>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</si>
  <si>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</si>
  <si>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</si>
  <si>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</si>
  <si>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</si>
  <si>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</si>
  <si>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</si>
  <si>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</si>
  <si>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</si>
  <si>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</si>
  <si>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</si>
  <si>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</si>
  <si>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</si>
  <si>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</si>
  <si>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</si>
  <si>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</si>
  <si>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</si>
  <si>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</si>
  <si>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</si>
  <si>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</si>
  <si>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</si>
  <si>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</si>
  <si>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</si>
  <si>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</si>
  <si>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</si>
  <si>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</si>
  <si>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</si>
  <si>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</si>
  <si>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</si>
  <si>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</si>
  <si>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</si>
  <si>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</si>
  <si>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</si>
  <si>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</si>
  <si>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</si>
  <si>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</si>
  <si>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</si>
  <si>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</si>
  <si>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</si>
  <si>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</si>
  <si>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</si>
  <si>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</si>
  <si>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</si>
  <si>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</si>
  <si>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</si>
  <si>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</si>
  <si>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</si>
  <si>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</si>
  <si>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</si>
  <si>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</si>
  <si>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</si>
  <si>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</si>
  <si>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</si>
  <si>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</si>
  <si>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</si>
  <si>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</si>
  <si>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</si>
  <si>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</si>
  <si>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</si>
  <si>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</si>
  <si>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</si>
  <si>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</si>
  <si>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</si>
  <si>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</si>
  <si>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</si>
  <si>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</si>
  <si>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</si>
  <si>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</si>
  <si>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</si>
  <si>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</si>
  <si>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</si>
  <si>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</si>
  <si>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</si>
  <si>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</si>
  <si>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</si>
  <si>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</si>
  <si>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</si>
  <si>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</si>
  <si>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</si>
  <si>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</si>
  <si>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</si>
  <si>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</si>
  <si>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</si>
  <si>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</si>
  <si>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</si>
  <si>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</si>
  <si>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</si>
  <si>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</si>
  <si>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</si>
  <si>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</si>
  <si>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</si>
  <si>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</si>
  <si>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</si>
  <si>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</si>
  <si>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</si>
  <si>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</si>
  <si>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</si>
  <si>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</si>
  <si>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</si>
  <si>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</si>
  <si>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</si>
  <si>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</si>
  <si>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</si>
  <si>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</si>
  <si>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</si>
  <si>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</si>
  <si>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</si>
  <si>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</si>
  <si>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</si>
  <si>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</si>
  <si>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</si>
  <si>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</si>
  <si>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</si>
  <si>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</si>
  <si>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</si>
  <si>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</si>
  <si>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</si>
  <si>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</si>
  <si>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</si>
  <si>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</si>
  <si>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</si>
  <si>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</si>
  <si>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</si>
  <si>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</si>
  <si>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</si>
  <si>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</si>
  <si>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</si>
  <si>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</si>
  <si>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</si>
  <si>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</si>
  <si>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</si>
  <si>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</si>
  <si>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</si>
  <si>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</si>
  <si>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</si>
  <si>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</si>
  <si>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</si>
  <si>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</si>
  <si>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</si>
  <si>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</si>
  <si>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</si>
  <si>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</si>
  <si>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</si>
  <si>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</si>
  <si>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</si>
  <si>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</si>
  <si>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</si>
  <si>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</si>
  <si>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</si>
  <si>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</si>
  <si>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</si>
  <si>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</si>
  <si>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</si>
  <si>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</si>
  <si>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</si>
  <si>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</si>
  <si>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</si>
  <si>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</si>
  <si>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</si>
  <si>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</si>
  <si>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</si>
  <si>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</si>
  <si>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</si>
  <si>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</si>
  <si>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</si>
  <si>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</si>
  <si>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</si>
  <si>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</si>
  <si>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</si>
  <si>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</si>
  <si>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</si>
  <si>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</si>
  <si>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</si>
  <si>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</si>
  <si>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</si>
  <si>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</si>
  <si>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</si>
  <si>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</si>
  <si>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</si>
  <si>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</si>
  <si>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</si>
  <si>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</si>
  <si>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</si>
  <si>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</si>
  <si>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</si>
  <si>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</si>
  <si>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</si>
  <si>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</si>
  <si>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</si>
  <si>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</si>
  <si>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</si>
  <si>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</si>
  <si>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</si>
  <si>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</si>
  <si>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</si>
  <si>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</si>
  <si>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</si>
  <si>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</si>
  <si>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</si>
  <si>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</si>
  <si>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</si>
  <si>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</si>
  <si>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</si>
  <si>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</si>
  <si>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</si>
  <si>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</si>
  <si>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</si>
  <si>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</si>
  <si>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</si>
  <si>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</si>
  <si>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</si>
  <si>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</si>
  <si>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</si>
  <si>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</si>
  <si>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</si>
  <si>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</si>
  <si>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</si>
  <si>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</si>
  <si>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</si>
  <si>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</si>
  <si>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</si>
  <si>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</si>
  <si>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</si>
  <si>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</si>
  <si>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</si>
  <si>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</si>
  <si>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</si>
  <si>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</si>
  <si>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</si>
  <si>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</si>
  <si>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</si>
  <si>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</si>
  <si>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</si>
  <si>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</si>
  <si>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</si>
  <si>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</si>
  <si>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</si>
  <si>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</si>
  <si>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</si>
  <si>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</si>
  <si>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</si>
  <si>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</si>
  <si>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</si>
  <si>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</si>
  <si>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</si>
  <si>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</si>
  <si>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</si>
  <si>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</si>
  <si>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</si>
  <si>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</si>
  <si>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</si>
  <si>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</si>
  <si>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</si>
  <si>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</si>
  <si>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</si>
  <si>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</si>
  <si>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</si>
  <si>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</si>
  <si>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</si>
  <si>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</si>
  <si>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</si>
  <si>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</si>
  <si>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</si>
  <si>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</si>
  <si>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</si>
  <si>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</si>
  <si>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</si>
  <si>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</si>
  <si>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</si>
  <si>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</si>
  <si>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</si>
  <si>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</si>
  <si>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</si>
  <si>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</si>
  <si>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</si>
  <si>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</si>
  <si>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</si>
  <si>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</si>
  <si>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</si>
  <si>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</si>
  <si>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</si>
  <si>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</si>
  <si>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</si>
  <si>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</si>
  <si>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</si>
  <si>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</si>
  <si>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</si>
  <si>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</si>
  <si>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</si>
  <si>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</si>
  <si>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</si>
  <si>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</si>
  <si>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</si>
  <si>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</si>
  <si>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</si>
  <si>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</si>
  <si>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</si>
  <si>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</si>
  <si>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</si>
  <si>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</si>
  <si>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</si>
  <si>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</si>
  <si>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</si>
  <si>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</si>
  <si>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</si>
  <si>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</si>
  <si>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</si>
  <si>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</si>
  <si>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</si>
  <si>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</si>
  <si>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</si>
  <si>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</si>
  <si>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</si>
  <si>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</si>
  <si>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</si>
  <si>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</si>
  <si>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</si>
  <si>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</si>
  <si>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</si>
  <si>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</si>
  <si>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</si>
  <si>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</si>
  <si>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</si>
  <si>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</si>
  <si>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</si>
  <si>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</si>
  <si>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</si>
  <si>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</si>
  <si>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</si>
  <si>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</si>
  <si>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</si>
  <si>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</si>
  <si>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</si>
  <si>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</si>
  <si>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</si>
  <si>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</si>
  <si>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</si>
  <si>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</si>
  <si>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</si>
  <si>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</si>
  <si>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</si>
  <si>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</si>
  <si>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</si>
  <si>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</si>
  <si>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</si>
  <si>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</si>
  <si>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</si>
  <si>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</si>
  <si>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</si>
  <si>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</si>
  <si>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</si>
  <si>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</si>
  <si>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</si>
  <si>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</si>
  <si>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</si>
  <si>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</si>
  <si>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</si>
  <si>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</si>
  <si>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</si>
  <si>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</si>
  <si>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</si>
  <si>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</si>
  <si>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</si>
  <si>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</si>
  <si>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</si>
  <si>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</si>
  <si>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</si>
  <si>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</si>
  <si>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</si>
  <si>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</si>
  <si>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</si>
  <si>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</si>
  <si>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</si>
  <si>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</si>
  <si>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</si>
  <si>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</si>
  <si>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</si>
  <si>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</si>
  <si>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</si>
  <si>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</si>
  <si>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</si>
  <si>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</si>
  <si>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</si>
  <si>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</si>
  <si>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</si>
  <si>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</si>
  <si>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</si>
  <si>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</si>
  <si>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</si>
  <si>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</si>
  <si>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</si>
  <si>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</si>
  <si>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</si>
  <si>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</si>
  <si>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</si>
  <si>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</si>
  <si>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</si>
  <si>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</si>
  <si>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</si>
  <si>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</si>
  <si>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</si>
  <si>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</si>
  <si>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</si>
  <si>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</si>
  <si>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</si>
  <si>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</si>
  <si>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</si>
  <si>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</si>
  <si>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</si>
  <si>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</si>
  <si>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</si>
  <si>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</si>
  <si>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</si>
  <si>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</si>
  <si>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</si>
  <si>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</si>
  <si>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</si>
  <si>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</si>
  <si>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</si>
  <si>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</si>
  <si>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</si>
  <si>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</si>
  <si>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</si>
  <si>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</si>
  <si>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</si>
  <si>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</si>
  <si>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</si>
  <si>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</si>
  <si>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</si>
  <si>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</si>
  <si>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</si>
  <si>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</si>
  <si>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</si>
  <si>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</si>
  <si>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</si>
  <si>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</si>
  <si>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</si>
  <si>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</si>
  <si>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</si>
  <si>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</si>
  <si>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</si>
  <si>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</si>
  <si>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</si>
  <si>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</si>
  <si>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</si>
  <si>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</si>
  <si>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</si>
  <si>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</si>
  <si>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</si>
  <si>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</si>
  <si>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</si>
  <si>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</si>
  <si>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</si>
  <si>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</si>
  <si>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</si>
  <si>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</si>
  <si>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</si>
  <si>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</si>
  <si>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</si>
  <si>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</si>
  <si>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</si>
  <si>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</si>
  <si>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</si>
  <si>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</si>
  <si>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</si>
  <si>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</si>
  <si>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</si>
  <si>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</si>
  <si>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</si>
  <si>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</si>
  <si>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</si>
  <si>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</si>
  <si>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</si>
  <si>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</si>
  <si>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</si>
  <si>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</si>
  <si>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</si>
  <si>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</si>
  <si>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</si>
  <si>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</si>
  <si>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</si>
  <si>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</si>
  <si>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</si>
  <si>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</si>
  <si>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</si>
  <si>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</si>
  <si>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</si>
  <si>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</si>
  <si>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</si>
  <si>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</si>
  <si>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</si>
  <si>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</si>
  <si>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</si>
  <si>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</si>
  <si>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</si>
  <si>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</si>
  <si>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</si>
  <si>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</si>
  <si>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</si>
  <si>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</si>
  <si>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</si>
  <si>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</si>
  <si>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</si>
  <si>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</si>
  <si>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</si>
  <si>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</si>
  <si>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</si>
  <si>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</si>
  <si>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</si>
  <si>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</si>
  <si>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</si>
  <si>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</si>
  <si>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</si>
  <si>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</si>
  <si>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</si>
  <si>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</si>
  <si>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</si>
  <si>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</si>
  <si>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</si>
  <si>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</si>
  <si>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</si>
  <si>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</si>
  <si>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</si>
  <si>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</si>
  <si>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</si>
  <si>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</si>
  <si>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</si>
  <si>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</si>
  <si>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</si>
  <si>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</si>
  <si>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</si>
  <si>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</si>
  <si>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</si>
  <si>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</si>
  <si>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</si>
  <si>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</si>
  <si>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</si>
  <si>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</si>
  <si>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</si>
  <si>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</si>
  <si>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</si>
  <si>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</si>
  <si>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</si>
  <si>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</si>
  <si>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</si>
  <si>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</si>
  <si>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</si>
  <si>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</si>
  <si>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</si>
  <si>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</si>
  <si>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</si>
  <si>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</si>
  <si>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</si>
  <si>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</si>
  <si>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</si>
  <si>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</si>
  <si>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</si>
  <si>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</si>
  <si>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</si>
  <si>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</si>
  <si>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</si>
  <si>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</si>
  <si>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</si>
  <si>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</si>
  <si>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</si>
  <si>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</si>
  <si>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</si>
  <si>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</si>
  <si>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</si>
  <si>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</si>
  <si>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</si>
  <si>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</si>
  <si>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</si>
  <si>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</si>
  <si>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</si>
  <si>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</si>
  <si>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</si>
  <si>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</si>
  <si>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</si>
  <si>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</si>
  <si>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</si>
  <si>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</si>
  <si>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</si>
  <si>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</si>
  <si>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</si>
  <si>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</si>
  <si>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</si>
  <si>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</si>
  <si>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</si>
  <si>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</si>
  <si>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</si>
  <si>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</si>
  <si>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</si>
  <si>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</si>
  <si>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</si>
  <si>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</si>
  <si>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</si>
  <si>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</si>
  <si>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</si>
  <si>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</si>
  <si>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</si>
  <si>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</si>
  <si>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</si>
  <si>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</si>
  <si>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</si>
  <si>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</si>
  <si>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</si>
  <si>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</si>
  <si>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</si>
  <si>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</si>
  <si>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</si>
  <si>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</si>
  <si>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</si>
  <si>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</si>
  <si>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</si>
  <si>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</si>
  <si>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</si>
  <si>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</si>
  <si>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</si>
  <si>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</si>
  <si>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</si>
  <si>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</si>
  <si>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</si>
  <si>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</si>
  <si>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</si>
  <si>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</si>
  <si>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</si>
  <si>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</si>
  <si>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</si>
  <si>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</si>
  <si>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</si>
  <si>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</si>
  <si>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</si>
  <si>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</si>
  <si>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</si>
  <si>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</si>
  <si>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</si>
  <si>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</si>
  <si>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</si>
  <si>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</si>
  <si>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</si>
  <si>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</si>
  <si>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</si>
  <si>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</si>
  <si>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</si>
  <si>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</si>
  <si>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</si>
  <si>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</si>
  <si>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</si>
  <si>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</si>
  <si>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</si>
  <si>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</si>
  <si>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</si>
  <si>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</si>
  <si>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</si>
  <si>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</si>
  <si>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</si>
  <si>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</si>
  <si>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</si>
  <si>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</si>
  <si>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</si>
  <si>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</si>
  <si>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</si>
  <si>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</si>
  <si>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</si>
  <si>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</si>
  <si>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</si>
  <si>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</si>
  <si>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</si>
  <si>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</si>
  <si>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</si>
  <si>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</si>
  <si>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</si>
  <si>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</si>
  <si>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</si>
  <si>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</si>
  <si>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</si>
  <si>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</si>
  <si>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</si>
  <si>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</si>
  <si>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</si>
  <si>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</si>
  <si>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</si>
  <si>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</si>
  <si>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</si>
  <si>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</si>
  <si>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</si>
  <si>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</si>
  <si>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</si>
  <si>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</si>
  <si>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</si>
  <si>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</si>
  <si>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</si>
  <si>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</si>
  <si>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</si>
  <si>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</si>
  <si>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</si>
  <si>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</si>
  <si>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</si>
  <si>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</si>
  <si>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</si>
  <si>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</si>
  <si>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</si>
  <si>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</si>
  <si>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</si>
  <si>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</si>
  <si>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</si>
  <si>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</si>
  <si>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</si>
  <si>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</si>
  <si>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</si>
  <si>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</si>
  <si>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</si>
  <si>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</si>
  <si>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</si>
  <si>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</si>
  <si>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</si>
  <si>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</si>
  <si>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</si>
  <si>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</si>
  <si>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</si>
  <si>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</si>
  <si>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</si>
  <si>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</si>
  <si>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</si>
  <si>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</si>
  <si>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</si>
  <si>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</si>
  <si>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</si>
  <si>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</si>
  <si>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</si>
  <si>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</si>
  <si>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</si>
  <si>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</si>
  <si>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</si>
  <si>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</si>
  <si>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</si>
  <si>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</si>
  <si>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</si>
  <si>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</si>
  <si>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</si>
  <si>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</si>
  <si>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</si>
  <si>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</si>
  <si>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</si>
  <si>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</si>
  <si>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</si>
  <si>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</si>
  <si>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</si>
  <si>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</si>
  <si>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</si>
  <si>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</si>
  <si>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</si>
  <si>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</si>
  <si>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</si>
  <si>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</si>
  <si>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</si>
  <si>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</si>
  <si>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</si>
  <si>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</si>
  <si>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</si>
  <si>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</si>
  <si>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</si>
  <si>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</si>
  <si>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</si>
  <si>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</si>
  <si>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</si>
  <si>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</si>
  <si>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</si>
  <si>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</si>
  <si>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</si>
  <si>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</si>
  <si>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</si>
  <si>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</si>
  <si>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</si>
  <si>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</si>
  <si>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</si>
  <si>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</si>
  <si>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</si>
  <si>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</si>
  <si>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</si>
  <si>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</si>
  <si>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</si>
  <si>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</si>
  <si>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</si>
  <si>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</si>
  <si>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</si>
  <si>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</si>
  <si>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</si>
  <si>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</si>
  <si>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</si>
  <si>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</si>
  <si>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</si>
  <si>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</si>
  <si>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</si>
  <si>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</si>
  <si>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</si>
  <si>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</si>
  <si>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</si>
  <si>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</si>
  <si>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</si>
  <si>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</si>
  <si>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</si>
  <si>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</si>
  <si>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</si>
  <si>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</si>
  <si>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</si>
  <si>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</si>
  <si>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</si>
  <si>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</si>
  <si>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</si>
  <si>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</si>
  <si>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</si>
  <si>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</si>
  <si>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</si>
  <si>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</si>
  <si>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</si>
  <si>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</si>
  <si>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</si>
  <si>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</si>
  <si>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</si>
  <si>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</si>
  <si>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</si>
  <si>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</si>
  <si>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</si>
  <si>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</si>
  <si>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</si>
  <si>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</si>
  <si>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</si>
  <si>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</si>
  <si>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</si>
  <si>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</si>
  <si>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</si>
  <si>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</si>
  <si>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</si>
  <si>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</si>
  <si>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</si>
  <si>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</si>
  <si>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</si>
  <si>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</si>
  <si>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</si>
  <si>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</si>
  <si>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</si>
  <si>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</si>
  <si>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</si>
  <si>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</si>
  <si>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</si>
  <si>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</si>
  <si>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</si>
  <si>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</si>
  <si>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</si>
  <si>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</si>
  <si>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</si>
  <si>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</si>
  <si>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</si>
  <si>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</si>
  <si>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</si>
  <si>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</si>
  <si>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</si>
  <si>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</si>
  <si>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</si>
  <si>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</si>
  <si>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</si>
  <si>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</si>
  <si>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</si>
  <si>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</si>
  <si>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</si>
  <si>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</si>
  <si>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</si>
  <si>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</si>
  <si>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</si>
  <si>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</si>
  <si>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</si>
  <si>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</si>
  <si>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</si>
  <si>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</si>
  <si>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</si>
  <si>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</si>
  <si>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</si>
  <si>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</si>
  <si>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</si>
  <si>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</si>
  <si>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</si>
  <si>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</si>
  <si>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</si>
  <si>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</si>
  <si>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</si>
  <si>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</si>
  <si>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</si>
  <si>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</si>
  <si>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</si>
  <si>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</si>
  <si>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</si>
  <si>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</si>
  <si>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</si>
  <si>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</si>
  <si>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</si>
  <si>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</si>
  <si>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</si>
  <si>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</si>
  <si>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</si>
  <si>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</si>
  <si>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</si>
  <si>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</si>
  <si>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</si>
  <si>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</si>
  <si>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</si>
  <si>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</si>
  <si>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</si>
  <si>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</si>
  <si>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</si>
  <si>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</si>
  <si>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</si>
  <si>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</si>
  <si>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</si>
  <si>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</si>
  <si>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</si>
  <si>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</si>
  <si>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</si>
  <si>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</si>
  <si>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</si>
  <si>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</si>
  <si>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</si>
  <si>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</si>
  <si>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</si>
  <si>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</si>
  <si>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</si>
  <si>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</si>
  <si>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</si>
  <si>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</si>
  <si>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</si>
  <si>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</si>
  <si>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</si>
  <si>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</si>
  <si>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</si>
  <si>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</si>
  <si>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</si>
  <si>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</si>
  <si>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</si>
  <si>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</si>
  <si>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</si>
  <si>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</si>
  <si>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</si>
  <si>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</si>
  <si>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</si>
  <si>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</si>
  <si>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</si>
  <si>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</si>
  <si>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</si>
  <si>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</si>
  <si>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</si>
  <si>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</si>
  <si>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</si>
  <si>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</si>
  <si>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</si>
  <si>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</si>
  <si>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</si>
  <si>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</si>
  <si>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</si>
  <si>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</si>
  <si>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</si>
  <si>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</si>
  <si>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</si>
  <si>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</si>
  <si>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</si>
  <si>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</si>
  <si>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</si>
  <si>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</si>
  <si>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</si>
  <si>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</si>
  <si>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</si>
  <si>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</si>
  <si>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</si>
  <si>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</si>
  <si>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</si>
  <si>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</si>
  <si>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</si>
  <si>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</si>
  <si>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</si>
  <si>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</si>
  <si>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</si>
  <si>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</si>
  <si>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</si>
  <si>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</si>
  <si>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</si>
  <si>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</si>
  <si>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</si>
  <si>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</si>
  <si>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</si>
  <si>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</si>
  <si>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</si>
  <si>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</si>
  <si>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</si>
  <si>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</si>
  <si>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</si>
  <si>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</si>
  <si>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</si>
  <si>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</si>
  <si>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</si>
  <si>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</si>
  <si>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</si>
  <si>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</si>
  <si>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</si>
  <si>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</si>
  <si>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</si>
  <si>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</si>
  <si>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</si>
  <si>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</si>
  <si>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</si>
  <si>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</si>
  <si>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</si>
  <si>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</si>
  <si>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</si>
  <si>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</si>
  <si>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</si>
  <si>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</si>
  <si>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</si>
  <si>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</si>
  <si>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</si>
  <si>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</si>
  <si>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</si>
  <si>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</si>
  <si>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</si>
  <si>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</si>
  <si>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</si>
  <si>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</si>
  <si>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</si>
  <si>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</si>
  <si>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</si>
  <si>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</si>
  <si>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</si>
  <si>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</si>
  <si>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</si>
  <si>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</si>
  <si>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</si>
  <si>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</si>
  <si>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</si>
  <si>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</si>
  <si>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</si>
  <si>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</si>
  <si>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</si>
  <si>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</si>
  <si>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</si>
  <si>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</si>
  <si>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</si>
  <si>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</si>
  <si>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</si>
  <si>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</si>
  <si>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</si>
  <si>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</si>
  <si>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</si>
  <si>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</si>
  <si>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</si>
  <si>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</si>
  <si>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</si>
  <si>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</si>
  <si>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</si>
  <si>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</si>
  <si>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</si>
  <si>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</si>
  <si>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</si>
  <si>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</si>
  <si>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</si>
  <si>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</si>
  <si>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</si>
  <si>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</si>
  <si>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</si>
  <si>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</si>
  <si>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</si>
  <si>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</si>
  <si>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</si>
  <si>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</si>
  <si>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</si>
  <si>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</si>
  <si>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</si>
  <si>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</si>
  <si>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</si>
  <si>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</si>
  <si>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</si>
  <si>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</si>
  <si>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</si>
  <si>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</si>
  <si>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</si>
  <si>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</si>
  <si>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</si>
  <si>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</si>
  <si>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</si>
  <si>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</si>
  <si>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</si>
  <si>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</si>
  <si>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</si>
  <si>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</si>
  <si>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</si>
  <si>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</si>
  <si>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</si>
  <si>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</si>
  <si>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</si>
  <si>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</si>
  <si>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</si>
  <si>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</si>
  <si>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</si>
  <si>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</si>
  <si>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</si>
  <si>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</si>
  <si>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</si>
  <si>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</si>
  <si>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</si>
  <si>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</si>
  <si>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</si>
  <si>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</si>
  <si>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</si>
  <si>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</si>
  <si>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</si>
  <si>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</si>
  <si>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</si>
  <si>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</si>
  <si>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</si>
  <si>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</si>
  <si>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</si>
  <si>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</si>
  <si>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</si>
  <si>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</si>
  <si>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</si>
  <si>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</si>
  <si>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</si>
  <si>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</si>
  <si>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</si>
  <si>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</si>
  <si>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</si>
  <si>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</si>
  <si>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</si>
  <si>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</si>
  <si>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</si>
  <si>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</si>
  <si>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</si>
  <si>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</si>
  <si>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</si>
  <si>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</si>
  <si>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</si>
  <si>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</si>
  <si>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</si>
  <si>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</si>
  <si>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</si>
  <si>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</si>
  <si>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</si>
  <si>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</si>
  <si>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</si>
  <si>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</si>
  <si>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</si>
  <si>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</si>
  <si>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</si>
  <si>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</si>
  <si>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</si>
  <si>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</si>
  <si>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</si>
  <si>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</si>
  <si>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</si>
  <si>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</si>
  <si>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</si>
  <si>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</si>
  <si>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</si>
  <si>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</si>
  <si>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</si>
  <si>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</si>
  <si>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</si>
  <si>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</si>
  <si>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</si>
  <si>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</si>
  <si>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</si>
  <si>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</si>
  <si>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</si>
  <si>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</si>
  <si>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</si>
  <si>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</si>
  <si>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</si>
  <si>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</si>
  <si>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</si>
  <si>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</si>
  <si>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</si>
  <si>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</si>
  <si>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</si>
  <si>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</si>
  <si>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</si>
  <si>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</si>
  <si>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</si>
  <si>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</si>
  <si>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</si>
  <si>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</si>
  <si>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</si>
  <si>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</si>
  <si>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</si>
  <si>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</si>
  <si>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</si>
  <si>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</si>
  <si>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</si>
  <si>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</si>
  <si>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</si>
  <si>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</si>
  <si>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</si>
  <si>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</si>
  <si>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</si>
  <si>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</si>
  <si>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</si>
  <si>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</si>
  <si>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</si>
  <si>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</si>
  <si>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</si>
  <si>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</si>
  <si>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</si>
  <si>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</si>
  <si>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</si>
  <si>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</si>
  <si>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</si>
  <si>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</si>
  <si>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</si>
  <si>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</si>
  <si>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</si>
  <si>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</si>
  <si>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</si>
  <si>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</si>
  <si>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</si>
  <si>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</si>
  <si>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</si>
  <si>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</si>
  <si>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</si>
  <si>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</si>
  <si>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</si>
  <si>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</si>
  <si>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</si>
  <si>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</si>
  <si>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</si>
  <si>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</si>
  <si>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</si>
  <si>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</si>
  <si>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</si>
  <si>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</si>
  <si>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</si>
  <si>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</si>
  <si>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</si>
  <si>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</si>
  <si>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</si>
  <si>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</si>
  <si>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</si>
  <si>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</si>
  <si>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</si>
  <si>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</si>
  <si>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</si>
  <si>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</si>
  <si>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</si>
  <si>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</si>
  <si>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</si>
  <si>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</si>
  <si>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</si>
  <si>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</si>
  <si>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</si>
  <si>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</si>
  <si>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</si>
  <si>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</si>
  <si>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</si>
  <si>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</si>
  <si>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</si>
  <si>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</si>
  <si>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</si>
  <si>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</si>
  <si>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</si>
  <si>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</si>
  <si>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</si>
  <si>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</si>
  <si>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</si>
  <si>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</si>
  <si>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</si>
  <si>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</si>
  <si>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</si>
  <si>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</si>
  <si>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</si>
  <si>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</si>
  <si>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</si>
  <si>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</si>
  <si>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</si>
  <si>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</si>
  <si>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</si>
  <si>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</si>
  <si>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</si>
  <si>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</si>
  <si>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</si>
  <si>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</si>
  <si>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</si>
  <si>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</si>
  <si>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</si>
  <si>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</si>
  <si>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</si>
  <si>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</si>
  <si>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</si>
  <si>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</si>
  <si>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</si>
  <si>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</si>
  <si>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</si>
  <si>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</si>
  <si>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</si>
  <si>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</si>
  <si>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</si>
  <si>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</si>
  <si>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</si>
  <si>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</si>
  <si>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</si>
  <si>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</si>
  <si>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</si>
  <si>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</si>
  <si>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</si>
  <si>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</si>
  <si>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</si>
  <si>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</si>
  <si>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</si>
  <si>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</si>
  <si>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</si>
  <si>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</si>
  <si>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</si>
  <si>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</si>
  <si>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</si>
  <si>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</si>
  <si>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</si>
  <si>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</si>
  <si>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</si>
  <si>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</si>
  <si>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</si>
  <si>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</si>
  <si>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</si>
  <si>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</si>
  <si>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</si>
  <si>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</si>
  <si>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</si>
  <si>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</si>
  <si>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</si>
  <si>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</si>
  <si>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</si>
  <si>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</si>
  <si>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</si>
  <si>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</si>
  <si>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</si>
  <si>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</si>
  <si>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</si>
  <si>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</si>
  <si>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</si>
  <si>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</si>
  <si>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</si>
  <si>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</si>
  <si>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</si>
  <si>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</si>
  <si>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</si>
  <si>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</si>
  <si>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</si>
  <si>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</si>
  <si>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</si>
  <si>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</si>
  <si>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</si>
  <si>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</si>
  <si>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</si>
  <si>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</si>
  <si>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</si>
  <si>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</si>
  <si>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</si>
  <si>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</si>
  <si>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</si>
  <si>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</si>
  <si>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</si>
  <si>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</si>
  <si>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</si>
  <si>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</si>
  <si>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</si>
  <si>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</si>
  <si>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</si>
  <si>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</si>
  <si>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</si>
  <si>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</si>
  <si>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</si>
  <si>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</si>
  <si>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</si>
  <si>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</si>
  <si>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</si>
  <si>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</si>
  <si>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</si>
  <si>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</si>
  <si>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</si>
  <si>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</si>
  <si>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</si>
  <si>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</si>
  <si>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</si>
  <si>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</si>
  <si>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</si>
  <si>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</si>
  <si>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</si>
  <si>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</si>
  <si>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</si>
  <si>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</si>
  <si>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</si>
  <si>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</si>
  <si>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</si>
  <si>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</si>
  <si>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</si>
  <si>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</si>
  <si>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</si>
  <si>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</si>
  <si>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</si>
  <si>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</si>
  <si>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</si>
  <si>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</si>
  <si>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</si>
  <si>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</si>
  <si>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</si>
  <si>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</si>
  <si>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</si>
  <si>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</si>
  <si>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</si>
  <si>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</si>
  <si>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</si>
  <si>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</si>
  <si>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</si>
  <si>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</si>
  <si>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</si>
  <si>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</si>
  <si>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</si>
  <si>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</si>
  <si>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</si>
  <si>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</si>
  <si>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</si>
  <si>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</si>
  <si>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</si>
  <si>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</si>
  <si>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</si>
  <si>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</si>
  <si>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</si>
  <si>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</si>
  <si>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</si>
  <si>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</si>
  <si>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</si>
  <si>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</si>
  <si>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</si>
  <si>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</si>
  <si>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</si>
  <si>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</si>
  <si>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</si>
  <si>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</si>
  <si>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</si>
  <si>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</si>
  <si>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</si>
  <si>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</si>
  <si>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</si>
  <si>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</si>
  <si>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</si>
  <si>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</si>
  <si>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</si>
  <si>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</si>
  <si>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</si>
  <si>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</si>
  <si>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</si>
  <si>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</si>
  <si>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</si>
  <si>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</si>
  <si>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</si>
  <si>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</si>
  <si>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</si>
  <si>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</si>
  <si>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</si>
  <si>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</si>
  <si>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</si>
  <si>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</si>
  <si>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</si>
  <si>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</si>
  <si>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</si>
  <si>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</si>
  <si>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</si>
  <si>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</si>
  <si>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</si>
  <si>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</si>
  <si>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</si>
  <si>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</si>
  <si>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</si>
  <si>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</si>
  <si>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</si>
  <si>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</si>
  <si>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</si>
  <si>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</si>
  <si>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</si>
  <si>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</si>
  <si>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</si>
  <si>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</si>
  <si>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</si>
  <si>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</si>
  <si>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</si>
  <si>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</si>
  <si>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</si>
  <si>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</si>
  <si>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</si>
  <si>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</si>
  <si>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</si>
  <si>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</si>
  <si>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</si>
  <si>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</si>
  <si>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</si>
  <si>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</si>
  <si>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</si>
  <si>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</si>
  <si>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</si>
  <si>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</si>
  <si>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</si>
  <si>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</si>
  <si>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</si>
  <si>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</si>
  <si>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</si>
  <si>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</si>
  <si>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</si>
  <si>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</si>
  <si>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</si>
  <si>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</si>
  <si>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</si>
  <si>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</si>
  <si>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</si>
  <si>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</si>
  <si>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</si>
  <si>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</si>
  <si>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</si>
  <si>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</si>
  <si>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</si>
  <si>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</si>
  <si>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</si>
  <si>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</si>
  <si>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</si>
  <si>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</si>
  <si>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</si>
  <si>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</si>
  <si>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</si>
  <si>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</si>
  <si>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</si>
  <si>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</si>
  <si>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</si>
  <si>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</si>
  <si>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</si>
  <si>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</si>
  <si>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</si>
  <si>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</si>
  <si>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</si>
  <si>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</si>
  <si>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</si>
  <si>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</si>
  <si>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</si>
  <si>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</si>
  <si>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</si>
  <si>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</si>
  <si>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</si>
  <si>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</si>
  <si>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</si>
  <si>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</si>
  <si>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</si>
  <si>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</si>
  <si>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</si>
  <si>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</si>
  <si>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</si>
  <si>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</si>
  <si>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</si>
  <si>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</si>
  <si>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</si>
  <si>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</si>
  <si>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</si>
  <si>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</si>
  <si>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</si>
  <si>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</si>
  <si>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</si>
  <si>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</si>
  <si>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</si>
  <si>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</si>
  <si>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</si>
  <si>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</si>
  <si>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</si>
  <si>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</si>
  <si>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</si>
  <si>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</si>
  <si>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</si>
  <si>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</si>
  <si>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</si>
  <si>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</si>
  <si>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</si>
  <si>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</si>
  <si>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</si>
  <si>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</si>
  <si>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</si>
  <si>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</si>
  <si>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</si>
  <si>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</si>
  <si>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</si>
  <si>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</si>
  <si>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</si>
  <si>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</si>
  <si>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</si>
  <si>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</si>
  <si>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</si>
  <si>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</si>
  <si>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</si>
  <si>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</si>
  <si>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</si>
  <si>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</si>
  <si>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</si>
  <si>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</si>
  <si>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</si>
  <si>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</si>
  <si>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</si>
  <si>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</si>
  <si>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</si>
  <si>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</si>
  <si>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</si>
  <si>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</si>
  <si>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</si>
  <si>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</si>
  <si>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</si>
  <si>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</si>
  <si>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</si>
  <si>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</si>
  <si>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</si>
  <si>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</si>
  <si>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</si>
  <si>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</si>
  <si>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</si>
  <si>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</si>
  <si>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</si>
  <si>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</si>
  <si>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</si>
  <si>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</si>
  <si>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</si>
  <si>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</si>
  <si>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</si>
  <si>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</si>
  <si>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</si>
  <si>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</si>
  <si>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</si>
  <si>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</si>
  <si>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</si>
  <si>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</si>
  <si>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</si>
  <si>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</si>
  <si>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</si>
  <si>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</si>
  <si>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</si>
  <si>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</si>
  <si>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</si>
  <si>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</si>
  <si>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</si>
  <si>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</si>
  <si>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</si>
  <si>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</si>
  <si>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</si>
  <si>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</si>
  <si>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</si>
  <si>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</si>
  <si>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</si>
  <si>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</si>
  <si>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</si>
  <si>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</si>
  <si>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</si>
  <si>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</si>
  <si>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</si>
  <si>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</si>
  <si>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</si>
  <si>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</si>
  <si>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</si>
  <si>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</si>
  <si>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</si>
  <si>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</si>
  <si>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</si>
  <si>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</si>
  <si>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</si>
  <si>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</si>
  <si>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</si>
  <si>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</si>
  <si>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</si>
  <si>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</si>
  <si>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</si>
  <si>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</si>
  <si>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</si>
  <si>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</si>
  <si>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</si>
  <si>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</si>
  <si>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</si>
  <si>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</si>
  <si>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</si>
  <si>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</si>
  <si>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</si>
  <si>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</si>
  <si>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</si>
  <si>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</si>
  <si>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</si>
  <si>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</si>
  <si>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</si>
  <si>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</si>
  <si>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</si>
  <si>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</si>
  <si>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</si>
  <si>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</si>
  <si>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</si>
  <si>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</si>
  <si>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</si>
  <si>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</si>
  <si>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</si>
  <si>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</si>
  <si>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</si>
  <si>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</si>
  <si>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</si>
  <si>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</si>
  <si>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</si>
  <si>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</si>
  <si>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</si>
  <si>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</si>
  <si>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</si>
  <si>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</si>
  <si>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</si>
  <si>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</si>
  <si>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</si>
  <si>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</si>
  <si>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</si>
  <si>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</si>
  <si>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</si>
  <si>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</si>
  <si>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</si>
  <si>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</si>
  <si>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</si>
  <si>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</si>
  <si>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</si>
  <si>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</si>
  <si>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</si>
  <si>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</si>
  <si>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</si>
  <si>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</si>
  <si>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</si>
  <si>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</si>
  <si>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</si>
  <si>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</si>
  <si>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</si>
  <si>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</si>
  <si>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</si>
  <si>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</si>
  <si>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</si>
  <si>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</si>
  <si>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</si>
  <si>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</si>
  <si>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</si>
  <si>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</si>
  <si>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</si>
  <si>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</si>
  <si>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</si>
  <si>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</si>
  <si>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</si>
  <si>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</si>
  <si>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</si>
  <si>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</si>
  <si>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</si>
  <si>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</si>
  <si>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</si>
  <si>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</si>
  <si>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</si>
  <si>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</si>
  <si>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</si>
  <si>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</si>
  <si>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</si>
  <si>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</si>
  <si>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</si>
  <si>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</si>
  <si>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</si>
  <si>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</si>
  <si>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</si>
  <si>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</si>
  <si>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</si>
  <si>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</si>
  <si>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</si>
  <si>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</si>
  <si>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</si>
  <si>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</si>
  <si>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</si>
  <si>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</si>
  <si>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</si>
  <si>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</si>
  <si>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</si>
  <si>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</si>
  <si>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</si>
  <si>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</si>
  <si>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</si>
  <si>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</si>
  <si>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</si>
  <si>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</si>
  <si>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</si>
  <si>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</si>
  <si>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</si>
  <si>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</si>
  <si>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</si>
  <si>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</si>
  <si>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</si>
  <si>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</si>
  <si>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</si>
  <si>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</si>
  <si>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</si>
  <si>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</si>
  <si>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</si>
  <si>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</si>
  <si>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</si>
  <si>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</si>
  <si>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</si>
  <si>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</si>
  <si>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</si>
  <si>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</si>
  <si>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</si>
  <si>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</si>
  <si>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</si>
  <si>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</si>
  <si>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</si>
  <si>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</si>
  <si>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</si>
  <si>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</si>
  <si>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</si>
  <si>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</si>
  <si>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</si>
  <si>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</si>
  <si>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</si>
  <si>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</si>
  <si>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</si>
  <si>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</si>
  <si>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</si>
  <si>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</si>
  <si>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</si>
  <si>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</si>
  <si>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</si>
  <si>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</si>
  <si>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</si>
  <si>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</si>
  <si>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</si>
  <si>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</si>
  <si>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</si>
  <si>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</si>
  <si>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</si>
  <si>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</si>
  <si>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</si>
  <si>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</si>
  <si>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</si>
  <si>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</si>
  <si>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</si>
  <si>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</si>
  <si>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</si>
  <si>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</si>
  <si>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</si>
  <si>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</si>
  <si>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</si>
  <si>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</si>
  <si>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</si>
  <si>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</si>
  <si>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</si>
  <si>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</si>
  <si>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</si>
  <si>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</si>
  <si>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</si>
  <si>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</si>
  <si>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</si>
  <si>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</si>
  <si>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</si>
  <si>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</si>
  <si>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</si>
  <si>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</si>
  <si>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</si>
  <si>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</si>
  <si>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</si>
  <si>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</si>
  <si>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</si>
  <si>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</si>
  <si>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</si>
  <si>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</si>
  <si>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</si>
  <si>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</si>
  <si>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</si>
  <si>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</si>
  <si>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</si>
  <si>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</si>
  <si>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</si>
  <si>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</si>
  <si>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</si>
  <si>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</si>
  <si>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</si>
  <si>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</si>
  <si>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</si>
  <si>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</si>
  <si>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</si>
  <si>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</si>
  <si>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</si>
  <si>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</si>
  <si>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</si>
  <si>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</si>
  <si>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</si>
  <si>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</si>
  <si>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</si>
  <si>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</si>
  <si>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</si>
  <si>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</si>
  <si>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</si>
  <si>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</si>
  <si>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</si>
  <si>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</si>
  <si>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</si>
  <si>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</si>
  <si>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</si>
  <si>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</si>
  <si>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</si>
  <si>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</si>
  <si>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</si>
  <si>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</si>
  <si>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</si>
  <si>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</si>
  <si>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</si>
  <si>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</si>
  <si>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</si>
  <si>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</si>
  <si>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</si>
  <si>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</si>
  <si>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</si>
  <si>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</si>
  <si>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</si>
  <si>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</si>
  <si>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</si>
  <si>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</si>
  <si>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</si>
  <si>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</si>
  <si>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</si>
  <si>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</si>
  <si>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</si>
  <si>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</si>
  <si>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</si>
  <si>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</si>
  <si>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</si>
  <si>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</si>
  <si>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</si>
  <si>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</si>
  <si>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</si>
  <si>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</si>
  <si>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</si>
  <si>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</si>
  <si>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</si>
  <si>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</si>
  <si>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</si>
  <si>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</si>
  <si>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</si>
  <si>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</si>
  <si>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</si>
  <si>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</si>
  <si>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</si>
  <si>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</si>
  <si>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</si>
  <si>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</si>
  <si>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</si>
  <si>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</si>
  <si>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</si>
  <si>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</si>
  <si>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</si>
  <si>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</si>
  <si>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</si>
  <si>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</si>
  <si>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</si>
  <si>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</si>
  <si>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</si>
  <si>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</si>
  <si>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</si>
  <si>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</si>
  <si>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</si>
  <si>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</si>
  <si>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</si>
  <si>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</si>
  <si>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</si>
  <si>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</si>
  <si>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</si>
  <si>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</si>
  <si>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</si>
  <si>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</si>
  <si>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</si>
  <si>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</si>
  <si>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</si>
  <si>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</si>
  <si>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</si>
  <si>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</si>
  <si>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</si>
  <si>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</si>
  <si>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</si>
  <si>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</si>
  <si>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</si>
  <si>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</si>
  <si>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</si>
  <si>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</si>
  <si>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</si>
  <si>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</si>
  <si>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</si>
  <si>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</si>
  <si>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</si>
  <si>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</si>
  <si>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</si>
  <si>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</si>
  <si>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</si>
  <si>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</si>
  <si>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</si>
  <si>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</si>
  <si>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</si>
  <si>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</si>
  <si>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</si>
  <si>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</si>
  <si>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</si>
  <si>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</si>
  <si>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</si>
  <si>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</si>
  <si>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</si>
  <si>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</si>
  <si>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</si>
  <si>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</si>
  <si>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</si>
  <si>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</si>
  <si>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</si>
  <si>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</si>
  <si>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</si>
  <si>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</si>
  <si>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</si>
  <si>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</si>
  <si>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</si>
  <si>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</si>
  <si>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</si>
  <si>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</si>
  <si>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</si>
  <si>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</si>
  <si>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</si>
  <si>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</si>
  <si>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</si>
  <si>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</si>
  <si>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</si>
  <si>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</si>
  <si>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</si>
  <si>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</si>
  <si>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</si>
  <si>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</si>
  <si>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</si>
  <si>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</si>
  <si>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</si>
  <si>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</si>
  <si>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</si>
  <si>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</si>
  <si>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</si>
  <si>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</si>
  <si>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</si>
  <si>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</si>
  <si>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</si>
  <si>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</si>
  <si>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</si>
  <si>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</si>
  <si>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</si>
  <si>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</si>
  <si>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</si>
  <si>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</si>
  <si>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</si>
  <si>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</si>
  <si>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</si>
  <si>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</si>
  <si>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</si>
  <si>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</si>
  <si>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</si>
  <si>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</si>
  <si>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</si>
  <si>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</si>
  <si>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</si>
  <si>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</si>
  <si>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</si>
  <si>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</si>
  <si>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</si>
  <si>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</si>
  <si>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</si>
  <si>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</si>
  <si>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</si>
  <si>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</si>
  <si>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</si>
  <si>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</si>
  <si>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</si>
  <si>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</si>
  <si>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</si>
  <si>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</si>
  <si>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</si>
  <si>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</si>
  <si>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</si>
  <si>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</si>
  <si>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</si>
  <si>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</si>
  <si>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</si>
  <si>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</si>
  <si>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</si>
  <si>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</si>
  <si>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</si>
  <si>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</si>
  <si>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</si>
  <si>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</si>
  <si>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</si>
  <si>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</si>
  <si>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</si>
  <si>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</si>
  <si>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</si>
  <si>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</si>
  <si>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</si>
  <si>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</si>
  <si>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</si>
  <si>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</si>
  <si>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</si>
  <si>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</si>
  <si>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</si>
  <si>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</si>
  <si>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</si>
  <si>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</si>
  <si>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</si>
  <si>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</si>
  <si>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</si>
  <si>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</si>
  <si>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</si>
  <si>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</si>
  <si>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</si>
  <si>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</si>
  <si>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</si>
  <si>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</si>
  <si>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</si>
  <si>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</si>
  <si>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</si>
  <si>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</si>
  <si>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</si>
  <si>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</si>
  <si>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</si>
  <si>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</si>
  <si>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</si>
  <si>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</si>
  <si>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</si>
  <si>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</si>
  <si>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</si>
  <si>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</si>
  <si>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</si>
  <si>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</si>
  <si>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</si>
  <si>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</si>
  <si>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</si>
  <si>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</si>
  <si>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</si>
  <si>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</si>
  <si>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</si>
  <si>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</si>
  <si>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</si>
  <si>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</si>
  <si>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</si>
  <si>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</si>
  <si>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</si>
  <si>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</si>
  <si>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</si>
  <si>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</si>
  <si>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</si>
  <si>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</si>
  <si>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</si>
  <si>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</si>
  <si>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</si>
  <si>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</si>
  <si>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</si>
  <si>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</si>
  <si>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</si>
  <si>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</si>
  <si>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</si>
  <si>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</si>
  <si>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</si>
  <si>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</si>
  <si>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</si>
  <si>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</si>
  <si>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</si>
  <si>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</si>
  <si>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</si>
  <si>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</si>
  <si>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</si>
  <si>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</si>
  <si>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</si>
  <si>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</si>
  <si>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</si>
  <si>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</si>
  <si>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</si>
  <si>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</si>
  <si>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</si>
  <si>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</si>
  <si>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</si>
  <si>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</si>
  <si>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</si>
  <si>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</si>
  <si>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</si>
  <si>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</si>
  <si>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</si>
  <si>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</si>
  <si>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</si>
  <si>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</si>
  <si>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</si>
  <si>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</si>
  <si>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</si>
  <si>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</si>
  <si>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</si>
  <si>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</si>
  <si>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</si>
  <si>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</si>
  <si>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</si>
  <si>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</si>
  <si>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</si>
  <si>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</si>
  <si>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</si>
  <si>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</si>
  <si>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</si>
  <si>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</si>
  <si>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</si>
  <si>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</si>
  <si>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</si>
  <si>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</si>
  <si>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</si>
  <si>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</si>
  <si>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</si>
  <si>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</si>
  <si>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</si>
  <si>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</si>
  <si>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</si>
  <si>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</si>
  <si>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</si>
  <si>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</si>
  <si>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</si>
  <si>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</si>
  <si>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</si>
  <si>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</si>
  <si>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</si>
  <si>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</si>
  <si>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</si>
  <si>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</si>
  <si>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</si>
  <si>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</si>
  <si>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</si>
  <si>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</si>
  <si>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</si>
  <si>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</si>
  <si>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</si>
  <si>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</si>
  <si>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</si>
  <si>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</si>
  <si>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</si>
  <si>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</si>
  <si>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</si>
  <si>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</si>
  <si>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</si>
  <si>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</si>
  <si>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</si>
  <si>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</si>
  <si>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</si>
  <si>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</si>
  <si>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</si>
  <si>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</si>
  <si>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</si>
  <si>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</si>
  <si>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</si>
  <si>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</si>
  <si>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</si>
  <si>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</si>
  <si>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</si>
  <si>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</si>
  <si>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</si>
  <si>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</si>
  <si>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</si>
  <si>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</si>
  <si>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</si>
  <si>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</si>
  <si>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</si>
  <si>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</si>
  <si>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</si>
  <si>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</si>
  <si>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</si>
  <si>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</si>
  <si>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</si>
  <si>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</si>
  <si>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</si>
  <si>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</si>
  <si>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</si>
  <si>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</si>
  <si>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</si>
  <si>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</si>
  <si>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</si>
  <si>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</si>
  <si>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</si>
  <si>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</si>
  <si>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</si>
  <si>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</si>
  <si>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</si>
  <si>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</si>
  <si>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</si>
  <si>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</si>
  <si>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</si>
  <si>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</si>
  <si>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</si>
  <si>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</si>
  <si>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</si>
  <si>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</si>
  <si>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</si>
  <si>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</si>
  <si>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</si>
  <si>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</si>
  <si>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</si>
  <si>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</si>
  <si>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</si>
  <si>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</si>
  <si>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</si>
  <si>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</si>
  <si>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</si>
  <si>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</si>
  <si>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</si>
  <si>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</si>
  <si>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</si>
  <si>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</si>
  <si>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</si>
  <si>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</si>
  <si>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</si>
  <si>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</si>
  <si>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</si>
  <si>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</si>
  <si>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</si>
  <si>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</si>
  <si>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</si>
  <si>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</si>
  <si>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</si>
  <si>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</si>
  <si>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</si>
  <si>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</si>
  <si>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</si>
  <si>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</si>
  <si>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</si>
  <si>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</si>
  <si>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</si>
  <si>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</si>
  <si>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</si>
  <si>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</si>
  <si>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</si>
  <si>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</si>
  <si>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</si>
  <si>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</si>
  <si>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</si>
  <si>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</si>
  <si>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</si>
  <si>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</si>
  <si>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</si>
  <si>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</si>
  <si>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</si>
  <si>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</si>
  <si>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</si>
  <si>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</si>
  <si>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</si>
  <si>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</si>
  <si>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</si>
  <si>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</si>
  <si>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</si>
  <si>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</si>
  <si>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</si>
  <si>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</si>
  <si>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</si>
  <si>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</si>
  <si>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</si>
  <si>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</si>
  <si>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</si>
  <si>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</si>
  <si>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</si>
  <si>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</si>
  <si>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</si>
  <si>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</si>
  <si>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</si>
  <si>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</si>
  <si>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</si>
  <si>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</si>
  <si>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</si>
  <si>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</si>
  <si>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</si>
  <si>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</si>
  <si>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</si>
  <si>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</si>
  <si>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</si>
  <si>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</si>
  <si>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</si>
  <si>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</si>
  <si>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</si>
  <si>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</si>
  <si>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</si>
  <si>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</si>
  <si>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</si>
  <si>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</si>
  <si>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</si>
  <si>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</si>
  <si>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</si>
  <si>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</si>
  <si>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</si>
  <si>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</si>
  <si>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</si>
  <si>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</si>
  <si>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</si>
  <si>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</si>
  <si>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</si>
  <si>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</si>
  <si>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</si>
  <si>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</si>
  <si>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</si>
  <si>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</si>
  <si>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</si>
  <si>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</si>
  <si>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</si>
  <si>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</si>
  <si>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</si>
  <si>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</si>
  <si>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</si>
  <si>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</si>
  <si>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</si>
  <si>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</si>
  <si>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</si>
  <si>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</si>
  <si>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</si>
  <si>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</si>
  <si>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</si>
  <si>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</si>
  <si>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</si>
  <si>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</si>
  <si>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</si>
  <si>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</si>
  <si>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</si>
  <si>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</si>
  <si>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</si>
  <si>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</si>
  <si>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</si>
  <si>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</si>
  <si>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</si>
  <si>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</si>
  <si>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</si>
  <si>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</si>
  <si>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</si>
  <si>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</si>
  <si>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</si>
  <si>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</si>
  <si>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</si>
  <si>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</si>
  <si>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</si>
  <si>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</si>
  <si>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</si>
  <si>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</si>
  <si>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</si>
  <si>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</si>
  <si>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</si>
  <si>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</si>
  <si>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</si>
  <si>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</si>
  <si>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</si>
  <si>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</si>
  <si>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</si>
  <si>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</si>
  <si>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</si>
  <si>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</si>
  <si>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</si>
  <si>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</si>
  <si>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</si>
  <si>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</si>
  <si>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</si>
  <si>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</si>
  <si>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</si>
  <si>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</si>
  <si>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</si>
  <si>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</si>
  <si>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</si>
  <si>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</si>
  <si>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</si>
  <si>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</si>
  <si>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</si>
  <si>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</si>
  <si>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</si>
  <si>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</si>
  <si>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</si>
  <si>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</si>
  <si>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</si>
  <si>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</si>
  <si>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</si>
  <si>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</si>
  <si>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</si>
  <si>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</si>
  <si>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</si>
  <si>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</si>
  <si>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</si>
  <si>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</si>
  <si>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</si>
  <si>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</si>
  <si>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</si>
  <si>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</si>
  <si>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</si>
  <si>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</si>
  <si>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</si>
  <si>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</si>
  <si>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</si>
  <si>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</si>
  <si>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</si>
  <si>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</si>
  <si>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</si>
  <si>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</si>
  <si>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</si>
  <si>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</si>
  <si>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</si>
  <si>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</si>
  <si>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</si>
  <si>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</si>
  <si>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</si>
  <si>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</si>
  <si>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</si>
  <si>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</si>
  <si>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</si>
  <si>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</si>
  <si>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</si>
  <si>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</si>
  <si>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</si>
  <si>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</si>
  <si>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</si>
  <si>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</si>
  <si>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</si>
  <si>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</si>
  <si>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</si>
  <si>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</si>
  <si>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</si>
  <si>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</si>
  <si>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</si>
  <si>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</si>
  <si>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</si>
  <si>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</si>
  <si>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</si>
  <si>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</si>
  <si>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</si>
  <si>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</si>
  <si>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</si>
  <si>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</si>
  <si>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</si>
  <si>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</si>
  <si>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</si>
  <si>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</si>
  <si>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</si>
  <si>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</si>
  <si>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</si>
  <si>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</si>
  <si>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</si>
  <si>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</si>
  <si>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</si>
  <si>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</si>
  <si>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</si>
  <si>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</si>
  <si>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</si>
  <si>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</si>
  <si>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</si>
  <si>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</si>
  <si>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</si>
  <si>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</si>
  <si>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</si>
  <si>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</si>
  <si>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</si>
  <si>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</si>
  <si>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</si>
  <si>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</si>
  <si>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</si>
  <si>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</si>
  <si>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</si>
  <si>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</si>
  <si>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</si>
  <si>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</si>
  <si>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</si>
  <si>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</si>
  <si>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</si>
  <si>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</si>
  <si>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</si>
  <si>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</si>
  <si>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</si>
  <si>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</si>
  <si>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</si>
  <si>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</si>
  <si>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</si>
  <si>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</si>
  <si>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</si>
  <si>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</si>
  <si>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</si>
  <si>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</si>
  <si>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</si>
  <si>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</si>
  <si>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</si>
  <si>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</si>
  <si>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</si>
  <si>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</si>
  <si>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</si>
  <si>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</si>
  <si>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</si>
  <si>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</si>
  <si>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</si>
  <si>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</si>
  <si>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</si>
  <si>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</si>
  <si>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</si>
  <si>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</si>
  <si>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</si>
  <si>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</si>
  <si>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</si>
  <si>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</si>
  <si>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</si>
  <si>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</si>
  <si>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</si>
  <si>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</si>
  <si>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</si>
  <si>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</si>
  <si>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</si>
  <si>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</si>
  <si>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</si>
  <si>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</si>
  <si>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</si>
  <si>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</si>
  <si>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</si>
  <si>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</si>
  <si>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</si>
  <si>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</si>
  <si>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</si>
  <si>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</si>
  <si>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</si>
  <si>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</si>
  <si>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</si>
  <si>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</si>
  <si>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</si>
  <si>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</si>
  <si>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</si>
  <si>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</si>
  <si>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</si>
  <si>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</si>
  <si>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</si>
  <si>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</si>
  <si>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</si>
  <si>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</si>
  <si>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</si>
  <si>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</si>
  <si>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</si>
  <si>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</si>
  <si>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</si>
  <si>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</si>
  <si>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</si>
  <si>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</si>
  <si>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</si>
  <si>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</si>
  <si>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</si>
  <si>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</si>
  <si>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</si>
  <si>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</si>
  <si>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</si>
  <si>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</si>
  <si>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</si>
  <si>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</si>
  <si>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</si>
  <si>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</si>
  <si>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</si>
  <si>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</si>
  <si>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</si>
  <si>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</si>
  <si>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</si>
  <si>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</si>
  <si>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</si>
  <si>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</si>
  <si>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</si>
  <si>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</si>
  <si>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</si>
  <si>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</si>
  <si>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</si>
  <si>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</si>
  <si>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</si>
  <si>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</si>
  <si>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</si>
  <si>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</si>
  <si>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</si>
  <si>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</si>
  <si>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</si>
  <si>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</si>
  <si>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</si>
  <si>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</si>
  <si>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</si>
  <si>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</si>
  <si>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</si>
  <si>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</si>
  <si>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</si>
  <si>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</si>
  <si>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</si>
  <si>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</si>
  <si>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</si>
  <si>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</si>
  <si>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</si>
  <si>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</si>
  <si>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</si>
  <si>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</si>
  <si>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</si>
  <si>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</si>
  <si>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</si>
  <si>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</si>
  <si>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</si>
  <si>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</si>
  <si>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</si>
  <si>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</si>
  <si>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</si>
  <si>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</si>
  <si>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</si>
  <si>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</si>
  <si>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</si>
  <si>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</si>
  <si>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</si>
  <si>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</si>
  <si>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</si>
  <si>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</si>
  <si>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</si>
  <si>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</si>
  <si>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</si>
  <si>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</si>
  <si>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</si>
  <si>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</si>
  <si>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</si>
  <si>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</si>
  <si>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</si>
  <si>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</si>
  <si>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</si>
  <si>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</si>
  <si>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</si>
  <si>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</si>
  <si>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</si>
  <si>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</si>
  <si>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</si>
  <si>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</si>
  <si>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</si>
  <si>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</si>
  <si>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</si>
  <si>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</si>
  <si>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</si>
  <si>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</si>
  <si>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</si>
  <si>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</si>
  <si>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</si>
  <si>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</si>
  <si>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</si>
  <si>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</si>
  <si>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</si>
  <si>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</si>
  <si>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</si>
  <si>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</si>
  <si>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</si>
  <si>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</si>
  <si>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</si>
  <si>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</si>
  <si>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</si>
  <si>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</si>
  <si>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</si>
  <si>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</si>
  <si>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</si>
  <si>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</si>
  <si>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</si>
  <si>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</si>
  <si>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</si>
  <si>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</si>
  <si>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</si>
  <si>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</si>
  <si>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</si>
  <si>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</si>
  <si>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</si>
  <si>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</si>
  <si>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</si>
  <si>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</si>
  <si>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</si>
  <si>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</si>
  <si>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</si>
  <si>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</si>
  <si>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</si>
  <si>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</si>
  <si>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</si>
  <si>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</si>
  <si>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</si>
  <si>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</si>
  <si>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</si>
  <si>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</si>
  <si>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</si>
  <si>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</si>
  <si>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</si>
  <si>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</si>
  <si>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</si>
  <si>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</si>
  <si>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</si>
  <si>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</si>
  <si>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</si>
  <si>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</si>
  <si>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</si>
  <si>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</si>
  <si>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</si>
  <si>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</si>
  <si>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</si>
  <si>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</si>
  <si>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</si>
  <si>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</si>
  <si>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</si>
  <si>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</si>
  <si>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</si>
  <si>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</si>
  <si>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</si>
  <si>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</si>
  <si>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</si>
  <si>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</si>
  <si>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</si>
  <si>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</si>
  <si>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</si>
  <si>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</si>
  <si>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</si>
  <si>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</si>
  <si>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</si>
  <si>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</si>
  <si>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</si>
  <si>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</si>
  <si>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</si>
  <si>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</si>
  <si>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</si>
  <si>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</si>
  <si>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</si>
  <si>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</si>
  <si>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</si>
  <si>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</si>
  <si>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</si>
  <si>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</si>
  <si>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</si>
  <si>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</si>
  <si>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</si>
  <si>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</si>
  <si>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</si>
  <si>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</si>
  <si>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</si>
  <si>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</si>
  <si>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</si>
  <si>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</si>
  <si>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</si>
  <si>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</si>
  <si>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</si>
  <si>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</si>
  <si>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</si>
  <si>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</si>
  <si>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</si>
  <si>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</si>
  <si>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</si>
  <si>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</si>
  <si>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</si>
  <si>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</si>
  <si>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</si>
  <si>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</si>
  <si>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</si>
  <si>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</si>
  <si>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</si>
  <si>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</si>
  <si>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</si>
  <si>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</si>
  <si>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</si>
  <si>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</si>
  <si>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</si>
  <si>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</si>
  <si>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</si>
  <si>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</si>
  <si>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</si>
  <si>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</si>
  <si>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</si>
  <si>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</si>
  <si>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</si>
  <si>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</si>
  <si>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</si>
  <si>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</si>
  <si>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</si>
  <si>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</si>
  <si>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</si>
  <si>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</si>
  <si>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</si>
  <si>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</si>
  <si>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</si>
  <si>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</si>
  <si>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</si>
  <si>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</si>
  <si>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</si>
  <si>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</si>
  <si>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</si>
  <si>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</si>
  <si>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</si>
  <si>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</si>
  <si>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</si>
  <si>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</si>
  <si>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</si>
  <si>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</si>
  <si>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</si>
  <si>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</si>
  <si>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</si>
  <si>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</si>
  <si>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</si>
  <si>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</si>
  <si>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</si>
  <si>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</si>
  <si>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</si>
  <si>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</si>
  <si>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</si>
  <si>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</si>
  <si>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</si>
  <si>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</si>
  <si>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</si>
  <si>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</si>
  <si>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</si>
  <si>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</si>
  <si>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</si>
  <si>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</si>
  <si>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</si>
  <si>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</si>
  <si>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</si>
  <si>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</si>
  <si>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</si>
  <si>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</si>
  <si>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</si>
  <si>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</si>
  <si>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</si>
  <si>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</si>
  <si>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</si>
  <si>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</si>
  <si>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</si>
  <si>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</si>
  <si>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</si>
  <si>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</si>
  <si>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</si>
  <si>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</si>
  <si>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</si>
  <si>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</si>
  <si>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</si>
  <si>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</si>
  <si>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</si>
  <si>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</si>
  <si>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</si>
  <si>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</si>
  <si>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</si>
  <si>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</si>
  <si>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</si>
  <si>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</si>
  <si>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</si>
  <si>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</si>
  <si>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</si>
  <si>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</si>
  <si>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</si>
  <si>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</si>
  <si>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</si>
  <si>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</si>
  <si>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</si>
  <si>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</si>
  <si>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</si>
  <si>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</si>
  <si>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</si>
  <si>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</si>
  <si>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</si>
  <si>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</si>
  <si>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</si>
  <si>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</si>
  <si>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</si>
  <si>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</si>
  <si>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</si>
  <si>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</si>
  <si>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</si>
  <si>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</si>
  <si>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</si>
  <si>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</si>
  <si>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</si>
  <si>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</si>
  <si>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</si>
  <si>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</si>
  <si>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</si>
  <si>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</si>
  <si>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</si>
  <si>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</si>
  <si>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</si>
  <si>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</si>
  <si>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</si>
  <si>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</si>
  <si>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</si>
  <si>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</si>
  <si>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</si>
  <si>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</si>
  <si>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</si>
  <si>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</si>
  <si>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</si>
  <si>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</si>
  <si>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</si>
  <si>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</si>
  <si>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</si>
  <si>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</si>
  <si>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</si>
  <si>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</si>
  <si>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</si>
  <si>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</si>
  <si>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</si>
  <si>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</si>
  <si>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</si>
  <si>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</si>
  <si>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</si>
  <si>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</si>
  <si>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</si>
  <si>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</si>
  <si>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</si>
  <si>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</si>
  <si>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</si>
  <si>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</si>
  <si>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</si>
  <si>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</si>
  <si>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</si>
  <si>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</si>
  <si>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</si>
  <si>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</si>
  <si>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</si>
  <si>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</si>
  <si>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</si>
  <si>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</si>
  <si>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</si>
  <si>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</si>
  <si>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</si>
  <si>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</si>
  <si>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</si>
  <si>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</si>
  <si>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</si>
  <si>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</si>
  <si>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</si>
  <si>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</si>
  <si>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</si>
  <si>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</si>
  <si>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</si>
  <si>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</si>
  <si>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</si>
  <si>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</si>
  <si>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</si>
  <si>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</si>
  <si>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</si>
  <si>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</si>
  <si>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</si>
  <si>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</si>
  <si>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</si>
  <si>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</si>
  <si>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</si>
  <si>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</si>
  <si>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</si>
  <si>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</si>
  <si>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</si>
  <si>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</si>
  <si>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</si>
  <si>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</si>
  <si>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</si>
  <si>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</si>
  <si>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</si>
  <si>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</si>
  <si>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</si>
  <si>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</si>
  <si>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</si>
  <si>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</si>
  <si>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</si>
  <si>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</si>
  <si>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</si>
  <si>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</si>
  <si>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</si>
  <si>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</si>
  <si>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</si>
  <si>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</si>
  <si>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</si>
  <si>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</si>
  <si>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</si>
  <si>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</si>
  <si>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</si>
  <si>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</si>
  <si>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</si>
  <si>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</si>
  <si>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</si>
  <si>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</si>
  <si>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</si>
  <si>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</si>
  <si>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</si>
  <si>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</si>
  <si>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</si>
  <si>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</si>
  <si>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</si>
  <si>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</si>
  <si>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</si>
  <si>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</si>
  <si>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</si>
  <si>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</si>
  <si>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</si>
  <si>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</si>
  <si>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</si>
  <si>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</si>
  <si>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</si>
  <si>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</si>
  <si>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</si>
  <si>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</si>
  <si>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</si>
  <si>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</si>
  <si>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</si>
  <si>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</si>
  <si>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</si>
  <si>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</si>
  <si>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</si>
  <si>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</si>
  <si>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</si>
  <si>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</si>
  <si>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</si>
  <si>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</si>
  <si>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</si>
  <si>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</si>
  <si>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</si>
  <si>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</si>
  <si>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</si>
  <si>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</si>
  <si>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</si>
  <si>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</si>
  <si>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</si>
  <si>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</si>
  <si>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</si>
  <si>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</si>
  <si>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</si>
  <si>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</si>
  <si>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</si>
  <si>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</si>
  <si>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</si>
  <si>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</si>
  <si>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</si>
  <si>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</si>
  <si>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</si>
  <si>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</si>
  <si>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</si>
  <si>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</si>
  <si>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</si>
  <si>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</si>
  <si>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</si>
  <si>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</si>
  <si>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</si>
  <si>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</si>
  <si>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</si>
  <si>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</si>
  <si>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</si>
  <si>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</si>
  <si>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</si>
  <si>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</si>
  <si>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</si>
  <si>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</si>
  <si>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</si>
  <si>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</si>
  <si>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</si>
  <si>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</si>
  <si>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</si>
  <si>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</si>
  <si>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</si>
  <si>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</si>
  <si>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</si>
  <si>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</si>
  <si>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</si>
  <si>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</si>
  <si>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</si>
  <si>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</si>
  <si>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</si>
  <si>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</si>
  <si>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</si>
  <si>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</si>
  <si>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</si>
  <si>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</si>
  <si>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</si>
  <si>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</si>
  <si>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</si>
  <si>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</si>
  <si>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</si>
  <si>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</si>
  <si>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</si>
  <si>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</si>
  <si>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</si>
  <si>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</si>
  <si>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</si>
  <si>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</si>
  <si>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</si>
  <si>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</si>
  <si>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</si>
  <si>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</si>
  <si>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</si>
  <si>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</si>
  <si>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</si>
  <si>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</si>
  <si>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</si>
  <si>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</si>
  <si>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</si>
  <si>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</si>
  <si>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</si>
  <si>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</si>
  <si>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</si>
  <si>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</si>
  <si>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</si>
  <si>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</si>
  <si>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</si>
  <si>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</si>
  <si>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</si>
  <si>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</si>
  <si>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</si>
  <si>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</si>
  <si>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</si>
  <si>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</si>
  <si>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</si>
  <si>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</si>
  <si>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</si>
  <si>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</si>
  <si>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</si>
  <si>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</si>
  <si>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</si>
  <si>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</si>
  <si>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</si>
  <si>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</si>
  <si>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</si>
  <si>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</si>
  <si>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</si>
  <si>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</si>
  <si>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</si>
  <si>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</si>
  <si>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</si>
  <si>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</si>
  <si>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</si>
  <si>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</si>
  <si>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</si>
  <si>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</si>
  <si>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</si>
  <si>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</si>
  <si>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</si>
  <si>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</si>
  <si>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</si>
  <si>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</si>
  <si>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</si>
  <si>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</si>
  <si>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</si>
  <si>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</si>
  <si>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</si>
  <si>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</si>
  <si>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</si>
  <si>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</si>
  <si>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</si>
  <si>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</si>
  <si>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</si>
  <si>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</si>
  <si>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</si>
  <si>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</si>
  <si>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</si>
  <si>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</si>
  <si>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</si>
  <si>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</si>
  <si>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</si>
  <si>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</si>
  <si>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</si>
  <si>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</si>
  <si>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</si>
  <si>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</si>
  <si>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</si>
  <si>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</si>
  <si>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</si>
  <si>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</si>
  <si>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</si>
  <si>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</si>
  <si>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</si>
  <si>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</si>
  <si>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</si>
  <si>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</si>
  <si>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</si>
  <si>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</si>
  <si>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</si>
  <si>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</si>
  <si>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</si>
  <si>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</si>
  <si>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</si>
  <si>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</si>
  <si>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</si>
  <si>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</si>
  <si>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</si>
  <si>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</si>
  <si>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</si>
  <si>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</si>
  <si>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</si>
  <si>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</si>
  <si>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</si>
  <si>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</si>
  <si>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</si>
  <si>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</si>
  <si>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</si>
  <si>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</si>
  <si>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</si>
  <si>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</si>
  <si>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</si>
  <si>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</si>
  <si>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</si>
  <si>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</si>
  <si>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</si>
  <si>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</si>
  <si>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</si>
  <si>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</si>
  <si>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</si>
  <si>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</si>
  <si>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</si>
  <si>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</si>
  <si>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</si>
  <si>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</si>
  <si>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</si>
  <si>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</si>
  <si>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</si>
  <si>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</si>
  <si>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</si>
  <si>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</si>
  <si>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</si>
  <si>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</si>
  <si>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</si>
  <si>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</si>
  <si>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</si>
  <si>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</si>
  <si>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</si>
  <si>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</si>
  <si>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</si>
  <si>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</si>
  <si>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</si>
  <si>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</si>
  <si>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</si>
  <si>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</si>
  <si>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</si>
  <si>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</si>
  <si>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</si>
  <si>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</si>
  <si>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</si>
  <si>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</si>
  <si>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</si>
  <si>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</si>
  <si>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</si>
  <si>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</si>
  <si>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</si>
  <si>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</si>
  <si>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</si>
  <si>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</si>
  <si>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</si>
  <si>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</si>
  <si>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</si>
  <si>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</si>
  <si>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</si>
  <si>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</si>
  <si>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</si>
  <si>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</si>
  <si>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</si>
  <si>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</si>
  <si>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</si>
  <si>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</si>
  <si>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</si>
  <si>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</si>
  <si>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</si>
  <si>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</si>
  <si>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</si>
  <si>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</si>
  <si>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</si>
  <si>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</si>
  <si>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</si>
  <si>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</si>
  <si>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</si>
  <si>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</si>
  <si>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</si>
  <si>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</si>
  <si>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</si>
  <si>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</si>
  <si>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</si>
  <si>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</si>
  <si>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</si>
  <si>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</si>
  <si>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</si>
  <si>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</si>
  <si>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</si>
  <si>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</si>
  <si>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</si>
  <si>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</si>
  <si>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</si>
  <si>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</si>
  <si>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</si>
  <si>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</si>
  <si>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</si>
  <si>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</si>
  <si>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</si>
  <si>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</si>
  <si>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</si>
  <si>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</si>
  <si>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</si>
  <si>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</si>
  <si>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</si>
  <si>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</si>
  <si>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</si>
  <si>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</si>
  <si>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</si>
  <si>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</si>
  <si>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</si>
  <si>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</si>
  <si>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</si>
  <si>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</si>
  <si>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</si>
  <si>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</si>
  <si>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</si>
  <si>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</si>
  <si>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</si>
  <si>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</si>
  <si>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</si>
  <si>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</si>
  <si>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</si>
  <si>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</si>
  <si>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</si>
  <si>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</si>
  <si>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</si>
  <si>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</si>
  <si>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</si>
  <si>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</si>
  <si>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</si>
  <si>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</si>
  <si>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</si>
  <si>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</si>
  <si>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</si>
  <si>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</si>
  <si>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</si>
  <si>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</si>
  <si>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</si>
  <si>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</si>
  <si>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</si>
  <si>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</si>
  <si>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</si>
  <si>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</si>
  <si>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</si>
  <si>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</si>
  <si>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</si>
  <si>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</si>
  <si>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</si>
  <si>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</si>
  <si>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</si>
  <si>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</si>
  <si>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</si>
  <si>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</si>
  <si>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</si>
  <si>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</si>
  <si>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</si>
  <si>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</si>
  <si>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</si>
  <si>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</si>
  <si>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</si>
  <si>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</si>
  <si>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</si>
  <si>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</si>
  <si>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</si>
  <si>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</si>
  <si>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</si>
  <si>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</si>
  <si>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</si>
  <si>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</si>
  <si>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</si>
  <si>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</si>
  <si>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</si>
  <si>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</si>
  <si>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</si>
  <si>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</si>
  <si>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</si>
  <si>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</si>
  <si>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</si>
  <si>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</si>
  <si>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</si>
  <si>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</si>
  <si>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</si>
  <si>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</si>
  <si>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</si>
  <si>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</si>
  <si>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</si>
  <si>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</si>
  <si>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</si>
  <si>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</si>
  <si>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</si>
  <si>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</si>
  <si>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</si>
  <si>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</si>
  <si>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</si>
  <si>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</si>
  <si>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</si>
  <si>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</si>
  <si>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</si>
  <si>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</si>
  <si>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</si>
  <si>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</si>
  <si>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</si>
  <si>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</si>
  <si>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</si>
  <si>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</si>
  <si>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</si>
  <si>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</si>
  <si>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</si>
  <si>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</si>
  <si>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</si>
  <si>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</si>
  <si>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</si>
  <si>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</si>
  <si>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</si>
  <si>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</si>
  <si>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</si>
  <si>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</si>
  <si>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</si>
  <si>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</si>
  <si>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</si>
  <si>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</si>
  <si>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</si>
  <si>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</si>
  <si>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</si>
  <si>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</si>
  <si>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</si>
  <si>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</si>
  <si>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</si>
  <si>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</si>
  <si>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</si>
  <si>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</si>
  <si>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</si>
  <si>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</si>
  <si>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</si>
  <si>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</si>
  <si>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</si>
  <si>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</si>
  <si>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</si>
  <si>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</si>
  <si>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</si>
  <si>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</si>
  <si>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</si>
  <si>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</si>
  <si>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</si>
  <si>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</si>
  <si>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</si>
  <si>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</si>
  <si>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</si>
  <si>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</si>
  <si>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</si>
  <si>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</si>
  <si>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</si>
  <si>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</si>
  <si>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</si>
  <si>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</si>
  <si>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</si>
  <si>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</si>
  <si>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</si>
  <si>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</si>
  <si>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</si>
  <si>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</si>
  <si>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</si>
  <si>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</si>
  <si>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</si>
  <si>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</si>
  <si>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</si>
  <si>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</si>
  <si>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</si>
  <si>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</si>
  <si>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</si>
  <si>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</si>
  <si>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</si>
  <si>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</si>
  <si>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</si>
  <si>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</si>
  <si>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</si>
  <si>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</si>
  <si>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</si>
  <si>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</si>
  <si>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</si>
  <si>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</si>
  <si>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</si>
  <si>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</si>
  <si>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</si>
  <si>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</si>
  <si>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</si>
  <si>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</si>
  <si>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</si>
  <si>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</si>
  <si>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</si>
  <si>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</si>
  <si>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</si>
  <si>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</si>
  <si>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</si>
  <si>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</si>
  <si>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</si>
  <si>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</si>
  <si>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</si>
  <si>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</si>
  <si>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</si>
  <si>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</si>
  <si>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</si>
  <si>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</si>
  <si>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</si>
  <si>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</si>
  <si>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</si>
  <si>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</si>
  <si>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</si>
  <si>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</si>
  <si>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</si>
  <si>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</si>
  <si>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</si>
  <si>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</si>
  <si>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</si>
  <si>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</si>
  <si>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</si>
  <si>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</si>
  <si>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</si>
  <si>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</si>
  <si>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</si>
  <si>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</si>
  <si>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</si>
  <si>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</si>
  <si>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</si>
  <si>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</si>
  <si>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</si>
  <si>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</si>
  <si>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</si>
  <si>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</si>
  <si>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</si>
  <si>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</si>
  <si>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</si>
  <si>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</si>
  <si>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</si>
  <si>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</si>
  <si>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</si>
  <si>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</si>
  <si>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</si>
  <si>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</si>
  <si>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</si>
  <si>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</si>
  <si>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</si>
  <si>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</si>
  <si>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</si>
  <si>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</si>
  <si>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</si>
  <si>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</si>
  <si>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</si>
  <si>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</si>
  <si>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</si>
  <si>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</si>
  <si>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</si>
  <si>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</si>
  <si>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</si>
  <si>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</si>
  <si>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</si>
  <si>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</si>
  <si>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</si>
  <si>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</si>
  <si>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</si>
  <si>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</si>
  <si>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</si>
  <si>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</si>
  <si>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</si>
  <si>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</si>
  <si>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</si>
  <si>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</si>
  <si>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</si>
  <si>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</si>
  <si>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</si>
  <si>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</si>
  <si>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</si>
  <si>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</si>
  <si>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</si>
  <si>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</si>
  <si>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</si>
  <si>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</si>
  <si>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</si>
  <si>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</si>
  <si>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</si>
  <si>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</si>
  <si>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</si>
  <si>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</si>
  <si>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</si>
  <si>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</si>
  <si>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</si>
  <si>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</si>
  <si>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</si>
  <si>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</si>
  <si>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</si>
  <si>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</si>
  <si>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</si>
  <si>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</si>
  <si>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</si>
  <si>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</si>
  <si>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</si>
  <si>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</si>
  <si>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</si>
  <si>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</si>
  <si>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</si>
  <si>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</si>
  <si>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</si>
  <si>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</si>
  <si>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</si>
  <si>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</si>
  <si>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</si>
  <si>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</si>
  <si>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</si>
  <si>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</si>
  <si>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</si>
  <si>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</si>
  <si>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</si>
  <si>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</si>
  <si>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</si>
  <si>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</si>
  <si>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</si>
  <si>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</si>
  <si>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</si>
  <si>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</si>
  <si>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</si>
  <si>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</si>
  <si>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</si>
  <si>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</si>
  <si>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</si>
  <si>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</si>
  <si>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</si>
  <si>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</si>
  <si>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</si>
  <si>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</si>
  <si>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</si>
  <si>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</si>
  <si>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</si>
  <si>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</si>
  <si>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</si>
  <si>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</si>
  <si>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</si>
  <si>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</si>
  <si>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</si>
  <si>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</si>
  <si>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</si>
  <si>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</si>
  <si>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</si>
  <si>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</si>
  <si>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</si>
  <si>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</si>
  <si>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</si>
  <si>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</si>
  <si>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</si>
  <si>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</si>
  <si>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</si>
  <si>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</si>
  <si>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</si>
  <si>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</si>
  <si>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</si>
  <si>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</si>
  <si>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</si>
  <si>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</si>
  <si>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</si>
  <si>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</si>
  <si>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</si>
  <si>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</si>
  <si>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</si>
  <si>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</si>
  <si>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</si>
  <si>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</si>
  <si>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</si>
  <si>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</si>
  <si>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</si>
  <si>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</si>
  <si>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</si>
  <si>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</si>
  <si>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</si>
  <si>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</si>
  <si>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</si>
  <si>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</si>
  <si>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</si>
  <si>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</si>
  <si>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</si>
  <si>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</si>
  <si>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</si>
  <si>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</si>
  <si>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</si>
  <si>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</si>
  <si>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</si>
  <si>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</si>
  <si>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</si>
  <si>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</si>
  <si>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</si>
  <si>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</si>
  <si>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</si>
  <si>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</si>
  <si>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</si>
  <si>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</si>
  <si>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</si>
  <si>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</si>
  <si>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</si>
  <si>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</si>
  <si>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</si>
  <si>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</si>
  <si>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</si>
  <si>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</si>
  <si>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</si>
  <si>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</si>
  <si>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</si>
  <si>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</si>
  <si>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</si>
  <si>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</si>
  <si>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</si>
  <si>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</si>
  <si>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</si>
  <si>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</si>
  <si>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</si>
  <si>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</si>
  <si>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</si>
  <si>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</si>
  <si>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</si>
  <si>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</si>
  <si>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</si>
  <si>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</si>
  <si>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</si>
  <si>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</si>
  <si>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</si>
  <si>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</si>
  <si>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</si>
  <si>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</si>
  <si>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</si>
  <si>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</si>
  <si>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</si>
  <si>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</si>
  <si>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</si>
  <si>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</si>
  <si>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</si>
  <si>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</si>
  <si>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</si>
  <si>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</si>
  <si>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</si>
  <si>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</si>
  <si>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</si>
  <si>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</si>
  <si>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</si>
  <si>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</si>
  <si>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</si>
  <si>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</si>
  <si>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</si>
  <si>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</si>
  <si>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</si>
  <si>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</si>
  <si>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</si>
  <si>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</si>
  <si>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</si>
  <si>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</si>
  <si>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</si>
  <si>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</si>
  <si>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</si>
  <si>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</si>
  <si>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</si>
  <si>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</si>
  <si>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</si>
  <si>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</si>
  <si>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</si>
  <si>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</si>
  <si>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</si>
  <si>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</si>
  <si>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</si>
  <si>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</si>
  <si>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</si>
  <si>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</si>
  <si>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</si>
  <si>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</si>
  <si>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</si>
  <si>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</si>
  <si>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</si>
  <si>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</si>
  <si>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</si>
  <si>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</si>
  <si>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</si>
  <si>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</si>
  <si>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</si>
  <si>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</si>
  <si>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</si>
  <si>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</si>
  <si>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</si>
  <si>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</si>
  <si>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</si>
  <si>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</si>
  <si>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</si>
  <si>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</si>
  <si>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</si>
  <si>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</si>
  <si>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</si>
  <si>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</si>
  <si>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</si>
  <si>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</si>
  <si>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</si>
  <si>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</si>
  <si>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</si>
  <si>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</si>
  <si>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</si>
  <si>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</si>
  <si>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</si>
  <si>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</si>
  <si>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</si>
  <si>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</si>
  <si>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</si>
  <si>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</si>
  <si>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</si>
  <si>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</si>
  <si>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</si>
  <si>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</si>
  <si>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</si>
  <si>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</si>
  <si>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</si>
  <si>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</si>
  <si>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</si>
  <si>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</si>
  <si>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</si>
  <si>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</si>
  <si>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</si>
  <si>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</si>
  <si>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</si>
  <si>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</si>
  <si>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</si>
  <si>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</si>
  <si>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</si>
  <si>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</si>
  <si>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</si>
  <si>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</si>
  <si>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</si>
  <si>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</si>
  <si>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</si>
  <si>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</si>
  <si>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</si>
  <si>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</si>
  <si>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</si>
  <si>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</si>
  <si>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</si>
  <si>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</si>
  <si>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</si>
  <si>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</si>
  <si>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</si>
  <si>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</si>
  <si>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</si>
  <si>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</si>
  <si>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</si>
  <si>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</si>
  <si>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</si>
  <si>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</si>
  <si>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</si>
  <si>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</si>
  <si>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</si>
  <si>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</si>
  <si>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</si>
  <si>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</si>
  <si>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</si>
  <si>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</si>
  <si>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</si>
  <si>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</si>
  <si>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</si>
  <si>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</si>
  <si>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</si>
  <si>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</si>
  <si>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</si>
  <si>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</si>
  <si>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</si>
  <si>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</si>
  <si>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</si>
  <si>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</si>
  <si>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</si>
  <si>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</si>
  <si>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</si>
  <si>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</si>
  <si>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</si>
  <si>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</si>
  <si>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</si>
  <si>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</si>
  <si>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</si>
  <si>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</si>
  <si>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</si>
  <si>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</si>
  <si>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</si>
  <si>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</si>
  <si>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</si>
  <si>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</si>
  <si>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</si>
  <si>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</si>
  <si>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</si>
  <si>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</si>
  <si>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</si>
  <si>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</si>
  <si>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</si>
  <si>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</si>
  <si>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</si>
  <si>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</si>
  <si>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</si>
  <si>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</si>
  <si>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</si>
  <si>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</si>
  <si>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</si>
  <si>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</si>
  <si>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</si>
  <si>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</si>
  <si>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</si>
  <si>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</si>
  <si>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</si>
  <si>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</si>
  <si>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</si>
  <si>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</si>
  <si>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</si>
  <si>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</si>
  <si>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</si>
  <si>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</si>
  <si>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</si>
  <si>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</si>
  <si>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</si>
  <si>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</si>
  <si>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</si>
  <si>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</si>
  <si>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</si>
  <si>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</si>
  <si>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</si>
  <si>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</si>
  <si>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</si>
  <si>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</si>
  <si>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</si>
  <si>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</si>
  <si>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</si>
  <si>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</si>
  <si>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</si>
  <si>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</si>
  <si>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</si>
  <si>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</si>
  <si>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</si>
  <si>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</si>
  <si>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</si>
  <si>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</si>
  <si>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</si>
  <si>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</si>
  <si>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</si>
  <si>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</si>
  <si>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</si>
  <si>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</si>
  <si>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</si>
  <si>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</si>
  <si>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</si>
  <si>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</si>
  <si>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</si>
  <si>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</si>
  <si>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</si>
  <si>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</si>
  <si>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</si>
  <si>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</si>
  <si>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</si>
  <si>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</si>
  <si>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</si>
  <si>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</si>
  <si>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</si>
  <si>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</si>
  <si>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</si>
  <si>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</si>
  <si>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</si>
  <si>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</si>
  <si>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</si>
  <si>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</si>
  <si>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</si>
  <si>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</si>
  <si>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</si>
  <si>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</si>
  <si>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</si>
  <si>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</si>
  <si>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</si>
  <si>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</si>
  <si>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</si>
  <si>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</si>
  <si>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</si>
  <si>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</si>
  <si>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</si>
  <si>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</si>
  <si>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</si>
  <si>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</si>
  <si>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</si>
  <si>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</si>
  <si>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</si>
  <si>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</si>
  <si>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</si>
  <si>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</si>
  <si>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</si>
  <si>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</si>
  <si>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</si>
  <si>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</si>
  <si>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</si>
  <si>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</si>
  <si>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</si>
  <si>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</si>
  <si>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</si>
  <si>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</si>
  <si>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</si>
  <si>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</si>
  <si>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</si>
  <si>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</si>
  <si>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</si>
  <si>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</si>
  <si>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</si>
  <si>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</si>
  <si>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</si>
  <si>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</si>
  <si>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</si>
  <si>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</si>
  <si>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</si>
  <si>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</si>
  <si>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</si>
  <si>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</si>
  <si>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</si>
  <si>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</si>
  <si>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</si>
  <si>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</si>
  <si>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</si>
  <si>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</si>
  <si>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</si>
  <si>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</si>
  <si>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</si>
  <si>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</si>
  <si>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</si>
  <si>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</si>
  <si>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</si>
  <si>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</si>
  <si>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</si>
  <si>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</si>
  <si>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</si>
  <si>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</si>
  <si>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</si>
  <si>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</si>
  <si>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</si>
  <si>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</si>
  <si>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</si>
  <si>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</si>
  <si>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</si>
  <si>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</si>
  <si>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</si>
  <si>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</si>
  <si>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</si>
  <si>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</si>
  <si>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</si>
  <si>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</si>
  <si>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</si>
  <si>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</si>
  <si>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</si>
  <si>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</si>
  <si>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</si>
  <si>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</si>
  <si>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</si>
  <si>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</si>
  <si>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</si>
  <si>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</si>
  <si>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</si>
  <si>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</si>
  <si>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</si>
  <si>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</si>
  <si>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</si>
  <si>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</si>
  <si>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</si>
  <si>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</si>
  <si>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</si>
  <si>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</si>
  <si>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</si>
  <si>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</si>
  <si>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</si>
  <si>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</si>
  <si>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</si>
  <si>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</si>
  <si>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</si>
  <si>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</si>
  <si>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</si>
  <si>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</si>
  <si>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</si>
  <si>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</si>
  <si>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</si>
  <si>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</si>
  <si>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</si>
  <si>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</si>
  <si>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</si>
  <si>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</si>
  <si>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</si>
  <si>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</si>
  <si>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</si>
  <si>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</si>
  <si>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</si>
  <si>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</si>
  <si>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</si>
  <si>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</si>
  <si>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</si>
  <si>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</si>
  <si>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</si>
  <si>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</si>
  <si>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</si>
  <si>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</si>
  <si>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</si>
  <si>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</si>
  <si>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</si>
  <si>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</si>
  <si>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</si>
  <si>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</si>
  <si>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</si>
  <si>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</si>
  <si>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</si>
  <si>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</si>
  <si>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</si>
  <si>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</si>
  <si>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</si>
  <si>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</si>
  <si>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</si>
  <si>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</si>
  <si>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</si>
  <si>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</si>
  <si>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</si>
  <si>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</si>
  <si>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</si>
  <si>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</si>
  <si>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</si>
  <si>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</si>
  <si>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</si>
  <si>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</si>
  <si>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</si>
  <si>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</si>
  <si>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</si>
  <si>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</si>
  <si>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</si>
  <si>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</si>
  <si>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</si>
  <si>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</si>
  <si>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</si>
  <si>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</si>
  <si>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</si>
  <si>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</si>
  <si>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</si>
  <si>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</si>
  <si>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</si>
  <si>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</si>
  <si>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</si>
  <si>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</si>
  <si>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</si>
  <si>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</si>
  <si>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</si>
  <si>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</si>
  <si>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</si>
  <si>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</si>
  <si>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</si>
  <si>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</si>
  <si>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</si>
  <si>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</si>
  <si>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</si>
  <si>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</si>
  <si>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</si>
  <si>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</si>
  <si>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</si>
  <si>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</si>
  <si>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</si>
  <si>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</si>
  <si>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</si>
  <si>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</si>
  <si>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</si>
  <si>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</si>
  <si>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</si>
  <si>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</si>
  <si>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</si>
  <si>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</si>
  <si>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</si>
  <si>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</si>
  <si>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</si>
  <si>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</si>
  <si>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</si>
  <si>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</si>
  <si>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</si>
  <si>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</si>
  <si>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</si>
  <si>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</si>
  <si>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</si>
  <si>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</si>
  <si>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</si>
  <si>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</si>
  <si>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</si>
  <si>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</si>
  <si>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</si>
  <si>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</si>
  <si>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</si>
  <si>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</si>
  <si>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</si>
  <si>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</si>
  <si>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</si>
  <si>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</si>
  <si>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</si>
  <si>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</si>
  <si>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</si>
  <si>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</si>
  <si>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</si>
  <si>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</si>
  <si>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</si>
  <si>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</si>
  <si>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</si>
  <si>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</si>
  <si>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</si>
  <si>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</si>
  <si>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</si>
  <si>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</si>
  <si>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</si>
  <si>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</si>
  <si>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</si>
  <si>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</si>
  <si>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</si>
  <si>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</si>
  <si>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</si>
  <si>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</si>
  <si>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</si>
  <si>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</si>
  <si>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</si>
  <si>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</si>
  <si>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</si>
  <si>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</si>
  <si>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</si>
  <si>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</si>
  <si>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</si>
  <si>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</si>
  <si>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</si>
  <si>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</si>
  <si>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</si>
  <si>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</si>
  <si>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</si>
  <si>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</si>
  <si>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</si>
  <si>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</si>
  <si>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</si>
  <si>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</si>
  <si>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</si>
  <si>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</si>
  <si>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</si>
  <si>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</si>
  <si>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</si>
  <si>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</si>
  <si>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</si>
  <si>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</si>
  <si>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</si>
  <si>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</si>
  <si>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</si>
  <si>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</si>
  <si>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</si>
  <si>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</si>
  <si>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</si>
  <si>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</si>
  <si>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</si>
  <si>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</si>
  <si>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</si>
  <si>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</si>
  <si>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</si>
  <si>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</si>
  <si>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</si>
  <si>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</si>
  <si>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</si>
  <si>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</si>
  <si>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</si>
  <si>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</si>
  <si>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</si>
  <si>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</si>
  <si>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</si>
  <si>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</si>
  <si>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</si>
  <si>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</si>
  <si>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</si>
  <si>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</si>
  <si>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</si>
  <si>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</si>
  <si>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</si>
  <si>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</si>
  <si>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</si>
  <si>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</si>
  <si>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</si>
  <si>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</si>
  <si>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</si>
  <si>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</si>
  <si>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</si>
  <si>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</si>
  <si>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</si>
  <si>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</si>
  <si>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</si>
  <si>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</si>
  <si>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</si>
  <si>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</si>
  <si>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</si>
  <si>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</si>
  <si>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</si>
  <si>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</si>
  <si>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</si>
  <si>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</si>
  <si>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</si>
  <si>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</si>
  <si>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</si>
  <si>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</si>
  <si>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</si>
  <si>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</si>
  <si>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</si>
  <si>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</si>
  <si>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</si>
  <si>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</si>
  <si>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</si>
  <si>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</si>
  <si>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</si>
  <si>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</si>
  <si>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</si>
  <si>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</si>
  <si>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</si>
  <si>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</si>
  <si>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</si>
  <si>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</si>
  <si>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</si>
  <si>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</si>
  <si>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</si>
  <si>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</si>
  <si>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</si>
  <si>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</si>
  <si>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</si>
  <si>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</si>
  <si>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</si>
  <si>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</si>
  <si>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</si>
  <si>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</si>
  <si>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</si>
  <si>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</si>
  <si>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</si>
  <si>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</si>
  <si>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</si>
  <si>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</si>
  <si>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</si>
  <si>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</si>
  <si>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</si>
  <si>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</si>
  <si>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</si>
  <si>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</si>
  <si>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</si>
  <si>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</si>
  <si>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</si>
  <si>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</si>
  <si>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</si>
  <si>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</si>
  <si>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</si>
  <si>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</si>
  <si>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</si>
  <si>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</si>
  <si>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</si>
  <si>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</si>
  <si>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</si>
  <si>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</si>
  <si>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</si>
  <si>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</si>
  <si>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</si>
  <si>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</si>
  <si>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</si>
  <si>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</si>
  <si>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</si>
  <si>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</si>
  <si>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</si>
  <si>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</si>
  <si>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</si>
  <si>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</si>
  <si>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</si>
  <si>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</si>
  <si>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</si>
  <si>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</si>
  <si>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</si>
  <si>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</si>
  <si>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</si>
  <si>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</si>
  <si>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</si>
  <si>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</si>
  <si>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</si>
  <si>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</si>
  <si>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</si>
  <si>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</si>
  <si>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</si>
  <si>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</si>
  <si>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</si>
  <si>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</si>
  <si>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</si>
  <si>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</si>
  <si>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</si>
  <si>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</si>
  <si>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</si>
  <si>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</si>
  <si>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</si>
  <si>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</si>
  <si>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</si>
  <si>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</si>
  <si>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</si>
  <si>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</si>
  <si>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</si>
  <si>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</si>
  <si>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</si>
  <si>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</si>
  <si>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</si>
  <si>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</si>
  <si>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</si>
  <si>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</si>
  <si>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</si>
  <si>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</si>
  <si>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</si>
  <si>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</si>
  <si>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</si>
  <si>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</si>
  <si>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</si>
  <si>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</si>
  <si>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</si>
  <si>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</si>
  <si>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</si>
  <si>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</si>
  <si>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</si>
  <si>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</si>
  <si>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</si>
  <si>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</si>
  <si>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</si>
  <si>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</si>
  <si>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</si>
  <si>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</si>
  <si>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</si>
  <si>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</si>
  <si>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</si>
  <si>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</si>
  <si>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</si>
  <si>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</si>
  <si>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</si>
  <si>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</si>
  <si>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</si>
  <si>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</si>
  <si>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</si>
  <si>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</si>
  <si>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</si>
  <si>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</si>
  <si>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</si>
  <si>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</si>
  <si>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</si>
  <si>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</si>
  <si>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</si>
  <si>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</si>
  <si>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</si>
  <si>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</si>
  <si>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</si>
  <si>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</si>
  <si>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</si>
  <si>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</si>
  <si>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</si>
  <si>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</si>
  <si>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</si>
  <si>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</si>
  <si>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</si>
  <si>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</si>
  <si>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</si>
  <si>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</si>
  <si>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</si>
  <si>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</si>
  <si>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</si>
  <si>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</si>
  <si>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</si>
  <si>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</si>
  <si>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</si>
  <si>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</si>
  <si>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</si>
  <si>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</si>
  <si>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</si>
  <si>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</si>
  <si>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</si>
  <si>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</si>
  <si>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</si>
  <si>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</si>
  <si>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</si>
  <si>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</si>
  <si>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</si>
  <si>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</si>
  <si>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</si>
  <si>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</si>
  <si>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</si>
  <si>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</si>
  <si>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</si>
  <si>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</si>
  <si>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</si>
  <si>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</si>
  <si>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</si>
  <si>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</si>
  <si>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</si>
  <si>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</si>
  <si>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</si>
  <si>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</si>
  <si>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</si>
  <si>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</si>
  <si>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</si>
  <si>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</si>
  <si>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</si>
  <si>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</si>
  <si>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</si>
  <si>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</si>
  <si>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</si>
  <si>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</si>
  <si>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</si>
  <si>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</si>
  <si>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</si>
  <si>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</si>
  <si>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</si>
  <si>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</si>
  <si>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</si>
  <si>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</si>
  <si>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</si>
  <si>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</si>
  <si>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</si>
  <si>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</si>
  <si>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</si>
  <si>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</si>
  <si>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</si>
  <si>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</si>
  <si>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</si>
  <si>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</si>
  <si>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</si>
  <si>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</si>
  <si>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</si>
  <si>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</si>
  <si>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</si>
  <si>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</si>
  <si>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</si>
  <si>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</si>
  <si>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</si>
  <si>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</si>
  <si>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</si>
  <si>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</si>
  <si>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</si>
  <si>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</si>
  <si>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</si>
  <si>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</si>
  <si>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</si>
  <si>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</si>
  <si>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</si>
  <si>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</si>
  <si>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</si>
  <si>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</si>
  <si>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</si>
  <si>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</si>
  <si>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</si>
  <si>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</si>
  <si>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</si>
  <si>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</si>
  <si>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</si>
  <si>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</si>
  <si>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</si>
  <si>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</si>
  <si>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</si>
  <si>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</si>
  <si>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</si>
  <si>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</si>
  <si>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</si>
  <si>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</si>
  <si>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</si>
  <si>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</si>
  <si>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</si>
  <si>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</si>
  <si>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</si>
  <si>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</si>
  <si>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</si>
  <si>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</si>
  <si>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</si>
  <si>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</si>
  <si>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</si>
  <si>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</si>
  <si>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</si>
  <si>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</si>
  <si>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</si>
  <si>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</si>
  <si>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</si>
  <si>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</si>
  <si>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</si>
  <si>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</si>
  <si>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</si>
  <si>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</si>
  <si>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</si>
  <si>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</si>
  <si>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</si>
  <si>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</si>
  <si>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</si>
  <si>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</si>
  <si>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</si>
  <si>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</si>
  <si>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</si>
  <si>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</si>
  <si>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</si>
  <si>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</si>
  <si>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</si>
  <si>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</si>
  <si>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</si>
  <si>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</si>
  <si>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</si>
  <si>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</si>
  <si>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</si>
  <si>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</si>
  <si>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</si>
  <si>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</si>
  <si>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</si>
  <si>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</si>
  <si>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</si>
  <si>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</si>
  <si>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</si>
  <si>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</si>
  <si>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</si>
  <si>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</si>
  <si>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</si>
  <si>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</si>
  <si>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</si>
  <si>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</si>
  <si>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</si>
  <si>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</si>
  <si>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</si>
  <si>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</si>
  <si>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</si>
  <si>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</si>
  <si>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</si>
  <si>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</si>
  <si>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</si>
  <si>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</si>
  <si>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</si>
  <si>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</si>
  <si>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</si>
  <si>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</si>
  <si>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</si>
  <si>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</si>
  <si>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</si>
  <si>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</si>
  <si>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</si>
  <si>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</si>
  <si>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</si>
  <si>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</si>
  <si>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</si>
  <si>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</si>
  <si>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</si>
  <si>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</si>
  <si>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</si>
  <si>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</si>
  <si>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</si>
  <si>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</si>
  <si>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</si>
  <si>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</si>
  <si>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</si>
  <si>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</si>
  <si>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</si>
  <si>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</si>
  <si>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</si>
  <si>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</si>
  <si>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</si>
  <si>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</si>
  <si>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</si>
  <si>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</si>
  <si>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</si>
  <si>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</si>
  <si>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</si>
  <si>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</si>
  <si>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</si>
  <si>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</si>
  <si>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</si>
  <si>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</si>
  <si>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</si>
  <si>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</si>
  <si>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</si>
  <si>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</si>
  <si>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</si>
  <si>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</si>
  <si>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</si>
  <si>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</si>
  <si>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</si>
  <si>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</si>
  <si>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</si>
  <si>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</si>
  <si>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</si>
  <si>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</si>
  <si>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</si>
  <si>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</si>
  <si>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</si>
  <si>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</si>
  <si>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</si>
  <si>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</si>
  <si>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</si>
  <si>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</si>
  <si>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</si>
  <si>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</si>
  <si>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</si>
  <si>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</si>
  <si>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</si>
  <si>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</si>
  <si>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</si>
  <si>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</si>
  <si>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</si>
  <si>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</si>
  <si>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</si>
  <si>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</si>
  <si>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</si>
  <si>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</si>
  <si>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</si>
  <si>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</si>
  <si>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</si>
  <si>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</si>
  <si>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</si>
  <si>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</si>
  <si>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</si>
  <si>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</si>
  <si>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</si>
  <si>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</si>
  <si>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</si>
  <si>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</si>
  <si>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</si>
  <si>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</si>
  <si>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</si>
  <si>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</si>
  <si>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</si>
  <si>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</si>
  <si>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</si>
  <si>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</si>
  <si>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</si>
  <si>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</si>
  <si>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</si>
  <si>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</si>
  <si>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</si>
  <si>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</si>
  <si>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</si>
  <si>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</si>
  <si>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</si>
  <si>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</si>
  <si>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</si>
  <si>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</si>
  <si>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</si>
  <si>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</si>
  <si>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</si>
  <si>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</si>
  <si>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</si>
  <si>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</si>
  <si>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</si>
  <si>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</si>
  <si>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</si>
  <si>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</si>
  <si>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</si>
  <si>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</si>
  <si>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</si>
  <si>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</si>
  <si>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</si>
  <si>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</si>
  <si>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</si>
  <si>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</si>
  <si>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</si>
  <si>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</si>
  <si>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</si>
  <si>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</si>
  <si>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</si>
  <si>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</si>
  <si>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</si>
  <si>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</si>
  <si>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</si>
  <si>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</si>
  <si>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</si>
  <si>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</si>
  <si>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</si>
  <si>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</si>
  <si>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</si>
  <si>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</si>
  <si>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</si>
  <si>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</si>
  <si>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</si>
  <si>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</si>
  <si>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</si>
  <si>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</si>
  <si>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</si>
  <si>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</si>
  <si>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</si>
  <si>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</si>
  <si>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</si>
  <si>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</si>
  <si>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</si>
  <si>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</si>
  <si>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</si>
  <si>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</si>
  <si>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</si>
  <si>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</si>
  <si>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</si>
  <si>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</si>
  <si>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</si>
  <si>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</si>
  <si>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</si>
  <si>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</si>
  <si>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</si>
  <si>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</si>
  <si>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</si>
  <si>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</si>
  <si>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</si>
  <si>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</si>
  <si>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</si>
  <si>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</si>
  <si>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</si>
  <si>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</si>
  <si>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</si>
  <si>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</si>
  <si>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</si>
  <si>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</si>
  <si>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</si>
  <si>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</si>
  <si>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</si>
  <si>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</si>
  <si>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</si>
  <si>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</si>
  <si>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</si>
  <si>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</si>
  <si>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</si>
  <si>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</si>
  <si>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</si>
  <si>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</si>
  <si>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</si>
  <si>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</si>
  <si>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</si>
  <si>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</si>
  <si>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</si>
  <si>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</si>
  <si>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</si>
  <si>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</si>
  <si>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</si>
  <si>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</si>
  <si>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</si>
  <si>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</si>
  <si>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</si>
  <si>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</si>
  <si>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</si>
  <si>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</si>
  <si>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</si>
  <si>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</si>
  <si>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</si>
  <si>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</si>
  <si>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</si>
  <si>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</si>
  <si>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</si>
  <si>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</si>
  <si>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</si>
  <si>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</si>
  <si>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</si>
  <si>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</si>
  <si>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</si>
  <si>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</si>
  <si>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</si>
  <si>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</si>
  <si>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</si>
  <si>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</si>
  <si>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</si>
  <si>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</si>
  <si>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</si>
  <si>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</si>
  <si>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</si>
  <si>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</si>
  <si>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</si>
  <si>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</si>
  <si>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</si>
  <si>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</si>
  <si>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</si>
  <si>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</si>
  <si>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</si>
  <si>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</si>
  <si>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</si>
  <si>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</si>
  <si>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</si>
  <si>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</si>
  <si>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</si>
  <si>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</si>
  <si>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</si>
  <si>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</si>
  <si>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</si>
  <si>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</si>
  <si>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</si>
  <si>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</si>
  <si>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</si>
  <si>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</si>
  <si>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</si>
  <si>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</si>
  <si>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</si>
  <si>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</si>
  <si>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</si>
  <si>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</si>
  <si>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</si>
  <si>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</si>
  <si>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</si>
  <si>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</si>
  <si>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</si>
  <si>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</si>
  <si>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</si>
  <si>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</si>
  <si>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</si>
  <si>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</si>
  <si>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</si>
  <si>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</si>
  <si>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</si>
  <si>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</si>
  <si>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</si>
  <si>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</si>
  <si>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</si>
  <si>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</si>
  <si>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</si>
  <si>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</si>
  <si>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</si>
  <si>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</si>
  <si>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</si>
  <si>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</si>
  <si>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</si>
  <si>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</si>
  <si>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</si>
  <si>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</si>
  <si>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</si>
  <si>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</si>
  <si>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</si>
  <si>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</si>
  <si>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</si>
  <si>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</si>
  <si>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</si>
  <si>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</si>
  <si>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</si>
  <si>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</si>
  <si>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</si>
  <si>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</si>
  <si>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</si>
  <si>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</si>
  <si>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</si>
  <si>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</si>
  <si>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</si>
  <si>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</si>
  <si>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</si>
  <si>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</si>
  <si>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</si>
  <si>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</si>
  <si>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</si>
  <si>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</si>
  <si>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</si>
  <si>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</si>
  <si>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</si>
  <si>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</si>
  <si>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</si>
  <si>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</si>
  <si>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</si>
  <si>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</si>
  <si>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</si>
  <si>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</si>
  <si>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</si>
  <si>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</si>
  <si>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</si>
  <si>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</si>
  <si>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</si>
  <si>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</si>
  <si>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</si>
  <si>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</si>
  <si>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</si>
  <si>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</si>
  <si>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</si>
  <si>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</si>
  <si>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</si>
  <si>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</si>
  <si>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</si>
  <si>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</si>
  <si>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</si>
  <si>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</si>
  <si>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</si>
  <si>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</si>
  <si>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</si>
  <si>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</si>
  <si>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</si>
  <si>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</si>
  <si>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</si>
  <si>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</si>
  <si>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</si>
  <si>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</si>
  <si>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</si>
  <si>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</si>
  <si>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</si>
  <si>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</si>
  <si>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</si>
  <si>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</si>
  <si>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</si>
  <si>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</si>
  <si>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</si>
  <si>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</si>
  <si>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</si>
  <si>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</si>
  <si>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</si>
  <si>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</si>
  <si>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</si>
  <si>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</si>
  <si>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</si>
  <si>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</si>
  <si>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</si>
  <si>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</si>
  <si>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</si>
  <si>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</si>
  <si>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</si>
  <si>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</si>
  <si>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</si>
  <si>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</si>
  <si>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</si>
  <si>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</si>
  <si>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</si>
  <si>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</si>
  <si>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</si>
  <si>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</si>
  <si>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</si>
  <si>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</si>
  <si>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</si>
  <si>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</si>
  <si>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</si>
  <si>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</si>
  <si>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</si>
  <si>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</si>
  <si>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</si>
  <si>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</si>
  <si>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</si>
  <si>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</si>
  <si>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</si>
  <si>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</si>
  <si>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</si>
  <si>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</si>
  <si>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</si>
  <si>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</si>
  <si>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</si>
  <si>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</si>
  <si>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</si>
  <si>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</si>
  <si>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</si>
  <si>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</si>
  <si>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</si>
  <si>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</si>
  <si>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</si>
  <si>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</si>
  <si>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</si>
  <si>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</si>
  <si>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</si>
  <si>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</si>
  <si>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</si>
  <si>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</si>
  <si>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</si>
  <si>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</si>
  <si>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</si>
  <si>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</si>
  <si>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</si>
  <si>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</si>
  <si>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</si>
  <si>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</si>
  <si>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</si>
  <si>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</si>
  <si>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</si>
  <si>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</si>
  <si>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</si>
  <si>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</si>
  <si>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</si>
  <si>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</si>
  <si>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</si>
  <si>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</si>
  <si>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</si>
  <si>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</si>
  <si>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</si>
  <si>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</si>
  <si>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</si>
  <si>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</si>
  <si>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</si>
  <si>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</si>
  <si>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</si>
  <si>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</si>
  <si>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</si>
  <si>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</si>
  <si>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</si>
  <si>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</si>
  <si>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</si>
  <si>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</si>
  <si>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</si>
  <si>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</si>
  <si>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</si>
  <si>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</si>
  <si>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</si>
  <si>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</si>
  <si>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</si>
  <si>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</si>
  <si>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</si>
  <si>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</si>
  <si>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</si>
  <si>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</si>
  <si>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</si>
  <si>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</si>
  <si>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</si>
  <si>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</si>
  <si>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</si>
  <si>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</si>
  <si>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</si>
  <si>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</si>
  <si>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</si>
  <si>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</si>
  <si>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</si>
  <si>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</si>
  <si>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</si>
  <si>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</si>
  <si>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</si>
  <si>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</si>
  <si>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</si>
  <si>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</si>
  <si>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</si>
  <si>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</si>
  <si>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</si>
  <si>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</si>
  <si>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</si>
  <si>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</si>
  <si>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</si>
  <si>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</si>
  <si>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</si>
  <si>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</si>
  <si>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</si>
  <si>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</si>
  <si>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</si>
  <si>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</si>
  <si>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</si>
  <si>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</si>
  <si>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</si>
  <si>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</si>
  <si>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</si>
  <si>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</si>
  <si>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</si>
  <si>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</si>
  <si>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</si>
  <si>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</si>
  <si>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</si>
  <si>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</si>
  <si>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</si>
  <si>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</si>
  <si>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</si>
  <si>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</si>
  <si>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</si>
  <si>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</si>
  <si>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</si>
  <si>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</si>
  <si>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</si>
  <si>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</si>
  <si>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</si>
  <si>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</si>
  <si>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</si>
  <si>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</si>
  <si>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</si>
  <si>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</si>
  <si>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</si>
  <si>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</si>
  <si>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</si>
  <si>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</si>
  <si>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</si>
  <si>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</si>
  <si>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</si>
  <si>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</si>
  <si>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</si>
  <si>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</si>
  <si>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</si>
  <si>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</si>
  <si>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</si>
  <si>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</si>
  <si>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</si>
  <si>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</si>
  <si>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</si>
  <si>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</si>
  <si>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</si>
  <si>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</si>
  <si>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</si>
  <si>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</si>
  <si>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</si>
  <si>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</si>
  <si>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</si>
  <si>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</si>
  <si>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</si>
  <si>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</si>
  <si>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</si>
  <si>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</si>
  <si>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</si>
  <si>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</si>
  <si>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</si>
  <si>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</si>
  <si>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</si>
  <si>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</si>
  <si>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</si>
  <si>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</si>
  <si>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</si>
  <si>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</si>
  <si>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</si>
  <si>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</si>
  <si>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</si>
  <si>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</si>
  <si>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</si>
  <si>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</si>
  <si>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</si>
  <si>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</si>
  <si>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</si>
  <si>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</si>
  <si>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</si>
  <si>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</si>
  <si>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</si>
  <si>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</si>
  <si>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</si>
  <si>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</si>
  <si>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</si>
  <si>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</si>
  <si>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</si>
  <si>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</si>
  <si>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</si>
  <si>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</si>
  <si>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</si>
  <si>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</si>
  <si>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</si>
  <si>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</si>
  <si>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</si>
  <si>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</si>
  <si>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</si>
  <si>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</si>
  <si>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</si>
  <si>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</si>
  <si>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</si>
  <si>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</si>
  <si>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</si>
  <si>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</si>
  <si>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</si>
  <si>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</si>
  <si>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</si>
  <si>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</si>
  <si>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</si>
  <si>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</si>
  <si>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</si>
  <si>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</si>
  <si>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</si>
  <si>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</si>
  <si>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</si>
  <si>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</si>
  <si>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</si>
  <si>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</si>
  <si>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</si>
  <si>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</si>
  <si>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</si>
  <si>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</si>
  <si>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</si>
  <si>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</si>
  <si>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</si>
  <si>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</si>
  <si>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</si>
  <si>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</si>
  <si>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</si>
  <si>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</si>
  <si>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</si>
  <si>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</si>
  <si>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</si>
  <si>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</si>
  <si>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</si>
  <si>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</si>
  <si>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</si>
  <si>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</si>
  <si>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</si>
  <si>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</si>
  <si>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</si>
  <si>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</si>
  <si>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</si>
  <si>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</si>
  <si>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</si>
  <si>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</si>
  <si>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</si>
  <si>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</si>
  <si>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</si>
  <si>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</si>
  <si>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</si>
  <si>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</si>
  <si>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</si>
  <si>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</si>
  <si>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</si>
  <si>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</si>
  <si>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</si>
  <si>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</si>
  <si>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</si>
  <si>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</si>
  <si>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</si>
  <si>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</si>
  <si>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</si>
  <si>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</si>
  <si>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</si>
  <si>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</si>
  <si>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</si>
  <si>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</si>
  <si>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</si>
  <si>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</si>
  <si>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</si>
  <si>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</si>
  <si>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</si>
  <si>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</si>
  <si>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</si>
  <si>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</si>
  <si>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</si>
  <si>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</si>
  <si>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</si>
  <si>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</si>
  <si>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</si>
  <si>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</si>
  <si>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</si>
  <si>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</si>
  <si>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</si>
  <si>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</si>
  <si>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</si>
  <si>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</si>
  <si>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</si>
  <si>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</si>
  <si>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</si>
  <si>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</si>
  <si>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</si>
  <si>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</si>
  <si>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</si>
  <si>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</si>
  <si>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</si>
  <si>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</si>
  <si>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</si>
  <si>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</si>
  <si>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</si>
  <si>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</si>
  <si>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</si>
  <si>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</si>
  <si>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</si>
  <si>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</si>
  <si>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</si>
  <si>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</si>
  <si>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</si>
  <si>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</si>
  <si>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</si>
  <si>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</si>
  <si>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</si>
  <si>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</si>
  <si>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</si>
  <si>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</si>
  <si>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</si>
  <si>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</si>
  <si>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</si>
  <si>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</si>
  <si>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</si>
  <si>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</si>
  <si>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</si>
  <si>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</si>
  <si>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</si>
  <si>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</si>
  <si>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</si>
  <si>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</si>
  <si>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</si>
  <si>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</si>
  <si>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</si>
  <si>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</si>
  <si>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</si>
  <si>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</si>
  <si>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</si>
  <si>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</si>
  <si>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</si>
  <si>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</si>
  <si>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</si>
  <si>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</si>
  <si>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</si>
  <si>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</si>
  <si>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</si>
  <si>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</si>
  <si>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</si>
  <si>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</si>
  <si>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</si>
  <si>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</si>
  <si>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</si>
  <si>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</si>
  <si>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</si>
  <si>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</si>
  <si>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</si>
  <si>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</si>
  <si>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</si>
  <si>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</si>
  <si>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</si>
  <si>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</si>
  <si>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</si>
  <si>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</si>
  <si>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</si>
  <si>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</si>
  <si>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</si>
  <si>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</si>
  <si>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</si>
  <si>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</si>
  <si>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</si>
  <si>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</si>
  <si>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</si>
  <si>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</si>
  <si>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</si>
  <si>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</si>
  <si>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</si>
  <si>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</si>
  <si>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</si>
  <si>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</si>
  <si>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</si>
  <si>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</si>
  <si>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</si>
  <si>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</si>
  <si>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</si>
  <si>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</si>
  <si>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</si>
  <si>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</si>
  <si>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</si>
  <si>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</si>
  <si>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</si>
  <si>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</si>
  <si>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</si>
  <si>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</si>
  <si>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</si>
  <si>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</si>
  <si>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</si>
  <si>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</si>
  <si>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</si>
  <si>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</si>
  <si>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</si>
  <si>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</si>
  <si>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</si>
  <si>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</si>
  <si>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</si>
  <si>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</si>
  <si>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</si>
  <si>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</si>
  <si>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</si>
  <si>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</si>
  <si>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</si>
  <si>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</si>
  <si>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</si>
  <si>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</si>
  <si>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</si>
  <si>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</si>
  <si>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</si>
  <si>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</si>
  <si>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</si>
  <si>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</si>
  <si>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</si>
  <si>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</si>
  <si>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</si>
  <si>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</si>
  <si>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</si>
  <si>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</si>
  <si>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</si>
  <si>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</si>
  <si>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</si>
  <si>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</si>
  <si>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</si>
  <si>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</si>
  <si>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</si>
  <si>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</si>
  <si>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</si>
  <si>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</si>
  <si>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</si>
  <si>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</si>
  <si>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</si>
  <si>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</si>
  <si>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</si>
  <si>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</si>
  <si>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</si>
  <si>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</si>
  <si>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</si>
  <si>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</si>
  <si>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</si>
  <si>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</si>
  <si>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</si>
  <si>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</si>
  <si>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</si>
  <si>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</si>
  <si>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</si>
  <si>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</si>
  <si>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</si>
  <si>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</si>
  <si>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</si>
  <si>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</si>
  <si>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</si>
  <si>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</si>
  <si>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</si>
  <si>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</si>
  <si>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</si>
  <si>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</si>
  <si>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</si>
  <si>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</si>
  <si>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</si>
  <si>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</si>
  <si>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</si>
  <si>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</si>
  <si>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</si>
  <si>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</si>
  <si>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</si>
  <si>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</si>
  <si>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</si>
  <si>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</si>
  <si>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</si>
  <si>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</si>
  <si>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</si>
  <si>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</si>
  <si>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</si>
  <si>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</si>
  <si>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</si>
  <si>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</si>
  <si>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</si>
  <si>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</si>
  <si>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</si>
  <si>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</si>
  <si>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</si>
  <si>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</si>
  <si>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</si>
  <si>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</si>
  <si>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</si>
  <si>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</si>
  <si>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</si>
  <si>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</si>
  <si>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</si>
  <si>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</si>
  <si>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</si>
  <si>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</si>
  <si>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</si>
  <si>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</si>
  <si>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</si>
  <si>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</si>
  <si>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</si>
  <si>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</si>
  <si>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</si>
  <si>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</si>
  <si>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</si>
  <si>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</si>
  <si>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</si>
  <si>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</si>
  <si>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</si>
  <si>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</si>
  <si>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</si>
  <si>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</si>
  <si>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</si>
  <si>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</si>
  <si>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</si>
  <si>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</si>
  <si>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</si>
  <si>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</si>
  <si>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</si>
  <si>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</si>
  <si>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</si>
  <si>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</si>
  <si>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</si>
  <si>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</si>
  <si>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</si>
  <si>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</si>
  <si>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</si>
  <si>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</si>
  <si>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</si>
  <si>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</si>
  <si>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</si>
  <si>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</si>
  <si>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</si>
  <si>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</si>
  <si>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</si>
  <si>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</si>
  <si>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</si>
  <si>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</si>
  <si>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</si>
  <si>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</si>
  <si>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</si>
  <si>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</si>
  <si>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</si>
  <si>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</si>
  <si>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</si>
  <si>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</si>
  <si>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</si>
  <si>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</si>
  <si>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</si>
  <si>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</si>
  <si>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</si>
  <si>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</si>
  <si>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</si>
  <si>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</si>
  <si>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</si>
  <si>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</si>
  <si>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</si>
  <si>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</si>
  <si>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</si>
  <si>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</si>
  <si>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</si>
  <si>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</si>
  <si>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</si>
  <si>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</si>
  <si>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</si>
  <si>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</si>
  <si>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</si>
  <si>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</si>
  <si>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</si>
  <si>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</si>
  <si>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</si>
  <si>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</si>
  <si>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</si>
  <si>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</si>
  <si>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</si>
  <si>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</si>
  <si>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</si>
  <si>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</si>
  <si>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</si>
  <si>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</si>
  <si>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</si>
  <si>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</si>
  <si>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</si>
  <si>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</si>
  <si>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</si>
  <si>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</si>
  <si>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</si>
  <si>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</si>
  <si>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</si>
  <si>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</si>
  <si>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</si>
  <si>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</si>
  <si>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</si>
  <si>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</si>
  <si>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</si>
  <si>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</si>
  <si>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</si>
  <si>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</si>
  <si>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</si>
  <si>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</si>
  <si>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</si>
  <si>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</si>
  <si>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</si>
  <si>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</si>
  <si>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</si>
  <si>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</si>
  <si>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</si>
  <si>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</si>
  <si>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</si>
  <si>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</si>
  <si>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</si>
  <si>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</si>
  <si>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</si>
  <si>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</si>
  <si>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</si>
  <si>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</si>
  <si>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</si>
  <si>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</si>
  <si>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</si>
  <si>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</si>
  <si>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</si>
  <si>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</si>
  <si>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</si>
  <si>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</si>
  <si>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</si>
  <si>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</si>
  <si>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</si>
  <si>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</si>
  <si>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</si>
  <si>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</si>
  <si>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</si>
  <si>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</si>
  <si>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</si>
  <si>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</si>
  <si>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</si>
  <si>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</si>
  <si>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</si>
  <si>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</si>
  <si>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</si>
  <si>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</si>
  <si>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</si>
  <si>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</si>
  <si>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</si>
  <si>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</si>
  <si>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</si>
  <si>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</si>
  <si>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</si>
  <si>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</si>
  <si>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</si>
  <si>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</si>
  <si>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</si>
  <si>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</si>
  <si>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</si>
  <si>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</si>
  <si>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</si>
  <si>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</si>
  <si>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</si>
  <si>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</si>
  <si>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</si>
  <si>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</si>
  <si>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</si>
  <si>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</si>
  <si>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</si>
  <si>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</si>
  <si>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</si>
  <si>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</si>
  <si>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</si>
  <si>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</si>
  <si>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</si>
  <si>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</si>
  <si>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</si>
  <si>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</si>
  <si>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</si>
  <si>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</si>
  <si>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</si>
  <si>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</si>
  <si>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</si>
  <si>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</si>
  <si>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</si>
  <si>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</si>
  <si>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</si>
  <si>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</si>
  <si>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</si>
  <si>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</si>
  <si>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</si>
  <si>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</si>
  <si>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</si>
  <si>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</si>
  <si>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</si>
  <si>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</si>
  <si>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</si>
  <si>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</si>
  <si>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</si>
  <si>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</si>
  <si>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</si>
  <si>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</si>
  <si>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</si>
  <si>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</si>
  <si>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</si>
  <si>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</si>
  <si>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</si>
  <si>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</si>
  <si>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</si>
  <si>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</si>
  <si>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</si>
  <si>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</si>
  <si>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</si>
  <si>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</si>
  <si>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</si>
  <si>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</si>
  <si>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</si>
  <si>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</si>
  <si>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</si>
  <si>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</si>
  <si>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</si>
  <si>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</si>
  <si>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</si>
  <si>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</si>
  <si>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</si>
  <si>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</si>
  <si>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</si>
  <si>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</si>
  <si>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</si>
  <si>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</si>
  <si>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</si>
  <si>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</si>
  <si>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0215022</t>
  </si>
  <si>
    <t>Затверджений в сумі (Десять тисяч грн 00 коп) 10000,00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</si>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</sst>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A51" sqref="A51"/>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6359</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Проведення навчально-тренувальних зборів і змагань та заходів зі спорту осіб з інвалідністю</v>
      </c>
    </row>
    <row r="25" spans="1:14" hidden="1">
      <c r="C25" s="126" t="str">
        <f>VLOOKUP(B26,КПКВМБ!A:B,2,FALSE)</f>
        <v>Проведення навчально-тренувальних зборів і змагань та заходів зі спорту осіб з інвалідністю</v>
      </c>
      <c r="D25" s="126"/>
      <c r="E25" s="126"/>
      <c r="F25" s="126"/>
      <c r="G25" s="126"/>
      <c r="H25" s="126"/>
      <c r="I25" s="126"/>
      <c r="J25" s="126"/>
      <c r="K25" s="126"/>
      <c r="L25" s="126"/>
      <c r="M25" s="126"/>
      <c r="N25" s="126"/>
    </row>
    <row r="26" spans="1:14" ht="12.75" hidden="1" customHeight="1">
      <c r="A26" t="s">
        <v>3420</v>
      </c>
      <c r="B26" s="122" t="str">
        <f>RIGHT(B23,4)</f>
        <v>5022</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81" zoomScale="75" zoomScaleNormal="75" workbookViewId="0">
      <selection activeCell="A21" sqref="A21:E21"/>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6361</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51.7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0215022  Проведення навчально-тренувальних зборів і змагань та заходів зі спорту осіб з інвалідністю)</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10000</v>
      </c>
      <c r="D30" s="94">
        <f>D32</f>
        <v>0</v>
      </c>
      <c r="E30" s="94">
        <f>C30+D30</f>
        <v>10000</v>
      </c>
      <c r="F30" s="16"/>
      <c r="G30" s="16"/>
      <c r="H30" s="16"/>
      <c r="I30" s="16"/>
      <c r="J30" s="16"/>
    </row>
    <row r="31" spans="1:65" s="9" customFormat="1" ht="13.5" customHeight="1">
      <c r="A31" s="27" t="s">
        <v>41</v>
      </c>
      <c r="B31" s="28" t="s">
        <v>43</v>
      </c>
      <c r="C31" s="94">
        <f>C54</f>
        <v>10000</v>
      </c>
      <c r="D31" s="94" t="s">
        <v>43</v>
      </c>
      <c r="E31" s="94">
        <f>C31</f>
        <v>10000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10000</v>
      </c>
      <c r="D54" s="99">
        <f>D55+D91+D111+D112+D116</f>
        <v>0</v>
      </c>
      <c r="E54" s="100">
        <f t="shared" ref="E54:E79" si="1">SUM(C54:D54)</f>
        <v>10000</v>
      </c>
      <c r="F54" s="23"/>
    </row>
    <row r="55" spans="1:6" s="9" customFormat="1" ht="17.25" customHeight="1">
      <c r="A55" s="33" t="str">
        <f>VLOOKUP(B55,ДовКЕКВ!A:B,2,FALSE)</f>
        <v>Поточні видатки</v>
      </c>
      <c r="B55" s="92">
        <v>2000</v>
      </c>
      <c r="C55" s="99">
        <f>C56+C62+C79+C82+C86+C90</f>
        <v>10000</v>
      </c>
      <c r="D55" s="99">
        <f>D56+D62+D79+D82+D86+D90</f>
        <v>0</v>
      </c>
      <c r="E55" s="100">
        <f t="shared" si="1"/>
        <v>10000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10000</v>
      </c>
      <c r="D62" s="99">
        <f>SUM(D63:D69)+D76</f>
        <v>0</v>
      </c>
      <c r="E62" s="100">
        <f t="shared" si="1"/>
        <v>10000</v>
      </c>
    </row>
    <row r="63" spans="1:6" s="9" customFormat="1" ht="15">
      <c r="A63" s="33" t="str">
        <f>VLOOKUP(B63,ДовКЕКВ!A:B,2,FALSE)</f>
        <v>Предмети, матеріали, обладнання та інвентар</v>
      </c>
      <c r="B63" s="92">
        <v>2210</v>
      </c>
      <c r="C63" s="98">
        <v>5000</v>
      </c>
      <c r="D63" s="98">
        <v>0</v>
      </c>
      <c r="E63" s="100">
        <f t="shared" si="1"/>
        <v>5000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5000</v>
      </c>
      <c r="D66" s="98">
        <v>0</v>
      </c>
      <c r="E66" s="100">
        <f t="shared" si="1"/>
        <v>5000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2021-01-14T14:43:18Z</cp:lastPrinted>
  <dcterms:created xsi:type="dcterms:W3CDTF">1999-07-07T07:42:48Z</dcterms:created>
  <dcterms:modified xsi:type="dcterms:W3CDTF">2023-07-28T09:24:20Z</dcterms:modified>
</cp:coreProperties>
</file>