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"/>
    </mc:Choice>
  </mc:AlternateContent>
  <bookViews>
    <workbookView xWindow="0" yWindow="0" windowWidth="21570" windowHeight="5520"/>
  </bookViews>
  <sheets>
    <sheet name="103" sheetId="1" r:id="rId1"/>
  </sheets>
  <definedNames>
    <definedName name="_xlnm.Print_Area" localSheetId="0">'103'!$A$1:$N$67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0" i="1" l="1"/>
  <c r="N60" i="1" s="1"/>
  <c r="H60" i="1"/>
  <c r="K59" i="1"/>
  <c r="I58" i="1"/>
  <c r="K58" i="1" s="1"/>
  <c r="N58" i="1" s="1"/>
  <c r="F58" i="1"/>
  <c r="H58" i="1" s="1"/>
  <c r="L57" i="1"/>
  <c r="K57" i="1"/>
  <c r="N57" i="1" s="1"/>
  <c r="K56" i="1"/>
  <c r="N56" i="1" s="1"/>
  <c r="I56" i="1"/>
  <c r="L56" i="1" s="1"/>
  <c r="H56" i="1"/>
  <c r="F56" i="1"/>
  <c r="L52" i="1"/>
  <c r="K52" i="1"/>
  <c r="N52" i="1" s="1"/>
  <c r="H52" i="1"/>
  <c r="L51" i="1"/>
  <c r="K51" i="1"/>
  <c r="N51" i="1" s="1"/>
  <c r="H51" i="1"/>
  <c r="L50" i="1"/>
  <c r="K50" i="1"/>
  <c r="N50" i="1" s="1"/>
  <c r="H50" i="1"/>
  <c r="J47" i="1"/>
  <c r="I47" i="1"/>
  <c r="I55" i="1" s="1"/>
  <c r="G47" i="1"/>
  <c r="F47" i="1"/>
  <c r="F55" i="1" s="1"/>
  <c r="H55" i="1" s="1"/>
  <c r="L46" i="1"/>
  <c r="K46" i="1"/>
  <c r="N46" i="1" s="1"/>
  <c r="H46" i="1"/>
  <c r="L45" i="1"/>
  <c r="K45" i="1"/>
  <c r="N45" i="1" s="1"/>
  <c r="H45" i="1"/>
  <c r="L44" i="1"/>
  <c r="K44" i="1"/>
  <c r="N44" i="1" s="1"/>
  <c r="H44" i="1"/>
  <c r="L43" i="1"/>
  <c r="K43" i="1"/>
  <c r="N43" i="1" s="1"/>
  <c r="H43" i="1"/>
  <c r="L42" i="1"/>
  <c r="K42" i="1"/>
  <c r="N42" i="1" s="1"/>
  <c r="H42" i="1"/>
  <c r="L41" i="1"/>
  <c r="K41" i="1"/>
  <c r="N41" i="1" s="1"/>
  <c r="H41" i="1"/>
  <c r="K40" i="1"/>
  <c r="N40" i="1" s="1"/>
  <c r="I40" i="1"/>
  <c r="L40" i="1" s="1"/>
  <c r="H40" i="1"/>
  <c r="F40" i="1"/>
  <c r="N39" i="1"/>
  <c r="L39" i="1"/>
  <c r="N38" i="1"/>
  <c r="L38" i="1"/>
  <c r="K38" i="1"/>
  <c r="H38" i="1"/>
  <c r="B36" i="1"/>
  <c r="B35" i="1"/>
  <c r="D35" i="1" s="1"/>
  <c r="E35" i="1" s="1"/>
  <c r="F35" i="1" s="1"/>
  <c r="G35" i="1" s="1"/>
  <c r="H35" i="1" s="1"/>
  <c r="I35" i="1" s="1"/>
  <c r="J35" i="1" s="1"/>
  <c r="K35" i="1" s="1"/>
  <c r="L35" i="1" s="1"/>
  <c r="M35" i="1" s="1"/>
  <c r="N35" i="1" s="1"/>
  <c r="L25" i="1"/>
  <c r="K25" i="1"/>
  <c r="N25" i="1" s="1"/>
  <c r="H25" i="1"/>
  <c r="B14" i="1"/>
  <c r="L55" i="1" l="1"/>
  <c r="K55" i="1"/>
  <c r="N55" i="1" s="1"/>
  <c r="K47" i="1"/>
  <c r="L58" i="1"/>
  <c r="H47" i="1"/>
  <c r="L47" i="1"/>
  <c r="N47" i="1" l="1"/>
</calcChain>
</file>

<file path=xl/sharedStrings.xml><?xml version="1.0" encoding="utf-8"?>
<sst xmlns="http://schemas.openxmlformats.org/spreadsheetml/2006/main" count="138" uniqueCount="89">
  <si>
    <t>ЗАТВЕРДЖЕНО
Наказ Міністерства фінансів України 26 серпня 2014 року № 836
(у редакції наказу Міністерства фінансів України від 29 грудня 2018 року № 1209)</t>
  </si>
  <si>
    <t>Звіт</t>
  </si>
  <si>
    <r>
      <t xml:space="preserve">про виконання паспорта бюджетної програми місцевого бюджету на  </t>
    </r>
    <r>
      <rPr>
        <b/>
        <i/>
        <sz val="10"/>
        <rFont val="Times New Roman"/>
        <family val="1"/>
        <charset val="204"/>
      </rPr>
      <t>01.01.2021</t>
    </r>
    <r>
      <rPr>
        <b/>
        <sz val="10"/>
        <rFont val="Times New Roman"/>
        <family val="1"/>
        <charset val="204"/>
      </rPr>
      <t xml:space="preserve"> року</t>
    </r>
  </si>
  <si>
    <t xml:space="preserve">     1. </t>
  </si>
  <si>
    <t>Відділ культури та мистецтв виконавчих органів Дрогобицької міської ради</t>
  </si>
  <si>
    <t xml:space="preserve">       </t>
  </si>
  <si>
    <t xml:space="preserve">  (КПКВК МБ)    </t>
  </si>
  <si>
    <t xml:space="preserve">  (найменування головного розпорядника)</t>
  </si>
  <si>
    <t xml:space="preserve">     2. </t>
  </si>
  <si>
    <t xml:space="preserve">         </t>
  </si>
  <si>
    <t xml:space="preserve">     3. </t>
  </si>
  <si>
    <t>0822</t>
  </si>
  <si>
    <t>Фінансова підтримка філармоній, художніх і музичних  колективів,  ансамблів, концертних та циркових організацій</t>
  </si>
  <si>
    <t xml:space="preserve">  (КПКВК МБ)   </t>
  </si>
  <si>
    <t>(КФКВК)</t>
  </si>
  <si>
    <t xml:space="preserve"> (найменування бюджетної програми)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</si>
  <si>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</si>
  <si>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</si>
  <si>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</si>
  <si>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</si>
  <si>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 xml:space="preserve"> Інформування і задоволення творчих потреб інтересів громадян, їх естетичне виховання, розвиток та збагачення духовного потенціалу</t>
  </si>
  <si>
    <t>Завдання бюджетної програми:</t>
  </si>
  <si>
    <t>Завдання</t>
  </si>
  <si>
    <t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t>
  </si>
  <si>
    <t xml:space="preserve"> Видатки (надані кредити з бюджету) та напрямки використання бюджетних коштів за бюджетною програмою</t>
  </si>
  <si>
    <t>гривень</t>
  </si>
  <si>
    <t>№ з/п</t>
  </si>
  <si>
    <t>Напрямки використання бюджетних коштів</t>
  </si>
  <si>
    <t>Затверджено паспортом бюджетної програми</t>
  </si>
  <si>
    <t>Касові видатки (надані кредити)</t>
  </si>
  <si>
    <t>Відхилення</t>
  </si>
  <si>
    <t>загальний фонд</t>
  </si>
  <si>
    <t>спец фонд</t>
  </si>
  <si>
    <t>разом</t>
  </si>
  <si>
    <t>Усього</t>
  </si>
  <si>
    <t>Економія виникла за рахунок вакантних ставок</t>
  </si>
  <si>
    <t xml:space="preserve"> Видатки (надані кредити з бюджету) на реалізацію місцевих/регіональних програм, які виконуються в межах  бюджетної програми</t>
  </si>
  <si>
    <t>Затверджено у паспорті бюджетної програми</t>
  </si>
  <si>
    <t>Касові видатки (надані кредити з бюджету)</t>
  </si>
  <si>
    <t>спеціальний фонд</t>
  </si>
  <si>
    <t xml:space="preserve">Результативні показники бюджетної програми та аналіз їх виконання </t>
  </si>
  <si>
    <t>Показники</t>
  </si>
  <si>
    <t>Одиниця виміру</t>
  </si>
  <si>
    <t>Джерело інформації</t>
  </si>
  <si>
    <t xml:space="preserve">Затверджено у паспорті бюджетної програми </t>
  </si>
  <si>
    <t xml:space="preserve">Фактичні результативні показники, досягнуті за рахунок касових видатків (наданих  кредитів з бюджету) </t>
  </si>
  <si>
    <t>усього</t>
  </si>
  <si>
    <t>загальний ф</t>
  </si>
  <si>
    <t>затрат</t>
  </si>
  <si>
    <t>Кількість установ - всього, од.</t>
  </si>
  <si>
    <t>од.</t>
  </si>
  <si>
    <t>кількість інших мистецьких закладів</t>
  </si>
  <si>
    <t>середнє число окладів (ставок) - всього</t>
  </si>
  <si>
    <t>Штатний розпис</t>
  </si>
  <si>
    <t>- керівних працівників</t>
  </si>
  <si>
    <t>- художнього персоналу</t>
  </si>
  <si>
    <t>- артистичного персоналу</t>
  </si>
  <si>
    <t>- спеціалістів</t>
  </si>
  <si>
    <t>- обслуговуючого та технічного персоналу</t>
  </si>
  <si>
    <t>- робітників</t>
  </si>
  <si>
    <t>видатки загального фонду на фінансову підтримку мистецьких закладів</t>
  </si>
  <si>
    <t>тис грн</t>
  </si>
  <si>
    <t>кошторис</t>
  </si>
  <si>
    <t>Чисельність зменшилась на 2,0 ст  (вакантні ставки) по ансамблю "Верховина"</t>
  </si>
  <si>
    <t>продукту</t>
  </si>
  <si>
    <t>Кількість концертів</t>
  </si>
  <si>
    <t>план роботи</t>
  </si>
  <si>
    <t>комерційна місткість глядачевих залів, місць, од.;</t>
  </si>
  <si>
    <t xml:space="preserve">кількість слухачів в мистецьких закладах </t>
  </si>
  <si>
    <t>осіб</t>
  </si>
  <si>
    <t>Кількість концертів та слухачів зменшилось у зв'язку з пандемією COVID 19</t>
  </si>
  <si>
    <t>ефективності</t>
  </si>
  <si>
    <t>Середні витрати на проведення 1 концерту</t>
  </si>
  <si>
    <t xml:space="preserve"> грн</t>
  </si>
  <si>
    <t>Розрахунок</t>
  </si>
  <si>
    <t>середня кількість слухачів на 1 концерті</t>
  </si>
  <si>
    <t>якості</t>
  </si>
  <si>
    <t>середня завантаженість залів на стаціонарі</t>
  </si>
  <si>
    <t>%</t>
  </si>
  <si>
    <t>динаміка збільшення кількості концертів в план періоді по відношенню до фактич показника попер періоду</t>
  </si>
  <si>
    <t>динаміка збільшення чисельності слухачів на одному концерті в плановому періоді по відношенню до фактичного показника попереднього періоду</t>
  </si>
  <si>
    <t>Середні витрати на проведення одного концерту збільшились в зв'язку зменшенням кількості концертів</t>
  </si>
  <si>
    <t>Керівник установи головного розпорядника</t>
  </si>
  <si>
    <t>бюджетних коштів                                                        __________  ________________________</t>
  </si>
  <si>
    <t>О. Яводчак</t>
  </si>
  <si>
    <t xml:space="preserve">                                                                                                                                                                                                                      (підпис)          (ініціали та прізвище)                                      </t>
  </si>
  <si>
    <t xml:space="preserve">Головний бухгалтер установи головного </t>
  </si>
  <si>
    <t>розпорядника бюджетних коштів                               __________  ________________________</t>
  </si>
  <si>
    <t>Т. Марцих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</si>
</sst>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_₴_-;\-* #,##0_₴_-;_-* &quot;-&quot;??_₴_-;_-@_-"/>
    <numFmt numFmtId="165" formatCode="0.0"/>
    <numFmt numFmtId="166" formatCode="_-* #,##0.0_₴_-;\-* #,##0.0_₴_-;_-* &quot;-&quot;??_₴_-;_-@_-"/>
    <numFmt numFmtId="167" formatCode="#,##0.0"/>
    <numFmt numFmtId="168" formatCode="#,##0_ ;\-#,##0\ "/>
    <numFmt numFmtId="169" formatCode="0.0%"/>
  </numFmts>
  <fonts count="43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sz val="7"/>
      <name val="Arial Cyr"/>
      <charset val="204"/>
    </font>
    <font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7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1" fillId="0" borderId="0"/>
  </cellStyleXfs>
  <cellXfs count="193">
    <xf numFmtId="0" fontId="0" fillId="0" borderId="0" xfId="0"/>
    <xf numFmtId="0" fontId="2" fillId="0" borderId="0" xfId="0" applyFont="1" applyAlignment="1">
      <alignment horizontal="left" indent="15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6" fillId="0" borderId="0" xfId="0" applyFont="1"/>
    <xf numFmtId="0" fontId="7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/>
    <xf numFmtId="0" fontId="0" fillId="0" borderId="1" xfId="0" applyBorder="1"/>
    <xf numFmtId="0" fontId="8" fillId="0" borderId="0" xfId="0" applyFont="1" applyFill="1" applyBorder="1" applyAlignment="1"/>
    <xf numFmtId="0" fontId="9" fillId="0" borderId="0" xfId="0" applyFont="1" applyAlignment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/>
    <xf numFmtId="0" fontId="0" fillId="0" borderId="0" xfId="0" applyFont="1" applyFill="1"/>
    <xf numFmtId="0" fontId="0" fillId="0" borderId="0" xfId="0" applyFont="1" applyFill="1" applyBorder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9" fillId="0" borderId="0" xfId="0" applyFont="1"/>
    <xf numFmtId="0" fontId="20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0" xfId="0" applyFont="1"/>
    <xf numFmtId="0" fontId="21" fillId="0" borderId="0" xfId="0" applyFont="1"/>
    <xf numFmtId="0" fontId="11" fillId="0" borderId="0" xfId="0" applyFont="1" applyAlignment="1">
      <alignment horizontal="right"/>
    </xf>
    <xf numFmtId="0" fontId="2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23" fillId="0" borderId="5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164" fontId="24" fillId="0" borderId="2" xfId="0" applyNumberFormat="1" applyFont="1" applyBorder="1" applyAlignment="1">
      <alignment horizontal="right" vertical="center" wrapText="1"/>
    </xf>
    <xf numFmtId="164" fontId="17" fillId="0" borderId="2" xfId="0" applyNumberFormat="1" applyFont="1" applyBorder="1" applyAlignment="1">
      <alignment horizontal="right" vertical="center" wrapText="1"/>
    </xf>
    <xf numFmtId="164" fontId="24" fillId="0" borderId="2" xfId="0" applyNumberFormat="1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 wrapText="1"/>
    </xf>
    <xf numFmtId="164" fontId="23" fillId="0" borderId="2" xfId="0" applyNumberFormat="1" applyFont="1" applyBorder="1" applyAlignment="1">
      <alignment vertical="center" wrapText="1"/>
    </xf>
    <xf numFmtId="0" fontId="11" fillId="0" borderId="2" xfId="0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/>
    <xf numFmtId="0" fontId="25" fillId="0" borderId="5" xfId="0" applyFont="1" applyFill="1" applyBorder="1" applyAlignment="1">
      <alignment horizontal="left" vertical="top" wrapText="1"/>
    </xf>
    <xf numFmtId="0" fontId="25" fillId="0" borderId="6" xfId="0" applyFont="1" applyFill="1" applyBorder="1" applyAlignment="1">
      <alignment horizontal="left" vertical="top" wrapText="1"/>
    </xf>
    <xf numFmtId="0" fontId="25" fillId="0" borderId="7" xfId="0" applyFont="1" applyFill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Border="1" applyAlignment="1">
      <alignment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22" fillId="0" borderId="2" xfId="0" applyFont="1" applyBorder="1" applyAlignment="1">
      <alignment horizontal="center" vertical="center" wrapText="1"/>
    </xf>
    <xf numFmtId="0" fontId="10" fillId="0" borderId="0" xfId="0" applyFont="1"/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top" wrapText="1"/>
    </xf>
    <xf numFmtId="0" fontId="28" fillId="0" borderId="6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29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wrapText="1"/>
    </xf>
    <xf numFmtId="0" fontId="23" fillId="0" borderId="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164" fontId="30" fillId="0" borderId="2" xfId="0" applyNumberFormat="1" applyFont="1" applyBorder="1" applyAlignment="1">
      <alignment horizontal="right" vertical="center" wrapText="1" indent="2"/>
    </xf>
    <xf numFmtId="164" fontId="30" fillId="0" borderId="2" xfId="0" applyNumberFormat="1" applyFont="1" applyBorder="1" applyAlignment="1">
      <alignment horizontal="left" vertical="center" wrapText="1" indent="2"/>
    </xf>
    <xf numFmtId="0" fontId="23" fillId="0" borderId="5" xfId="1" applyFont="1" applyFill="1" applyBorder="1" applyAlignment="1">
      <alignment horizontal="left" vertical="center" wrapText="1"/>
    </xf>
    <xf numFmtId="0" fontId="23" fillId="0" borderId="7" xfId="1" applyFont="1" applyFill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165" fontId="30" fillId="0" borderId="2" xfId="0" quotePrefix="1" applyNumberFormat="1" applyFont="1" applyFill="1" applyBorder="1" applyAlignment="1">
      <alignment horizontal="center" vertical="center" wrapText="1"/>
    </xf>
    <xf numFmtId="166" fontId="30" fillId="0" borderId="2" xfId="0" applyNumberFormat="1" applyFont="1" applyBorder="1" applyAlignment="1">
      <alignment horizontal="left" vertical="center" wrapText="1" indent="1"/>
    </xf>
    <xf numFmtId="166" fontId="30" fillId="0" borderId="2" xfId="0" applyNumberFormat="1" applyFont="1" applyBorder="1" applyAlignment="1">
      <alignment vertical="center" wrapText="1"/>
    </xf>
    <xf numFmtId="49" fontId="23" fillId="0" borderId="5" xfId="1" applyNumberFormat="1" applyFont="1" applyFill="1" applyBorder="1" applyAlignment="1">
      <alignment horizontal="left" vertical="center" wrapText="1"/>
    </xf>
    <xf numFmtId="49" fontId="23" fillId="0" borderId="7" xfId="1" applyNumberFormat="1" applyFont="1" applyFill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167" fontId="30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 wrapText="1"/>
    </xf>
    <xf numFmtId="164" fontId="30" fillId="0" borderId="2" xfId="0" applyNumberFormat="1" applyFont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49" fontId="23" fillId="0" borderId="6" xfId="1" applyNumberFormat="1" applyFont="1" applyFill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 wrapText="1"/>
    </xf>
    <xf numFmtId="49" fontId="23" fillId="0" borderId="5" xfId="1" applyNumberFormat="1" applyFont="1" applyFill="1" applyBorder="1" applyAlignment="1">
      <alignment horizontal="left" vertical="top" wrapText="1"/>
    </xf>
    <xf numFmtId="49" fontId="23" fillId="0" borderId="7" xfId="1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3" fontId="30" fillId="0" borderId="2" xfId="0" applyNumberFormat="1" applyFont="1" applyFill="1" applyBorder="1" applyAlignment="1">
      <alignment horizontal="center" vertical="center"/>
    </xf>
    <xf numFmtId="3" fontId="30" fillId="0" borderId="2" xfId="1" applyNumberFormat="1" applyFont="1" applyFill="1" applyBorder="1" applyAlignment="1">
      <alignment horizontal="center" vertical="center" wrapText="1"/>
    </xf>
    <xf numFmtId="164" fontId="30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vertical="top" wrapText="1"/>
    </xf>
    <xf numFmtId="0" fontId="34" fillId="0" borderId="3" xfId="0" applyFont="1" applyFill="1" applyBorder="1" applyAlignment="1">
      <alignment horizontal="left" wrapText="1"/>
    </xf>
    <xf numFmtId="0" fontId="34" fillId="0" borderId="1" xfId="0" applyFont="1" applyFill="1" applyBorder="1" applyAlignment="1">
      <alignment horizontal="left" wrapText="1"/>
    </xf>
    <xf numFmtId="0" fontId="29" fillId="0" borderId="2" xfId="0" applyFont="1" applyBorder="1" applyAlignment="1">
      <alignment horizont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vertical="center" wrapText="1"/>
    </xf>
    <xf numFmtId="164" fontId="21" fillId="0" borderId="2" xfId="0" applyNumberFormat="1" applyFont="1" applyFill="1" applyBorder="1" applyAlignment="1">
      <alignment vertical="center" wrapText="1"/>
    </xf>
    <xf numFmtId="164" fontId="21" fillId="0" borderId="2" xfId="0" applyNumberFormat="1" applyFont="1" applyBorder="1" applyAlignment="1">
      <alignment vertical="center" wrapText="1"/>
    </xf>
    <xf numFmtId="0" fontId="23" fillId="0" borderId="5" xfId="1" applyFont="1" applyFill="1" applyBorder="1" applyAlignment="1">
      <alignment horizontal="left" vertical="top" wrapText="1"/>
    </xf>
    <xf numFmtId="0" fontId="23" fillId="0" borderId="7" xfId="1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 wrapText="1"/>
    </xf>
    <xf numFmtId="0" fontId="30" fillId="0" borderId="2" xfId="1" applyFont="1" applyFill="1" applyBorder="1" applyAlignment="1">
      <alignment vertical="top" wrapText="1"/>
    </xf>
    <xf numFmtId="0" fontId="32" fillId="0" borderId="2" xfId="0" applyFont="1" applyFill="1" applyBorder="1" applyAlignment="1">
      <alignment horizontal="center" vertical="center"/>
    </xf>
    <xf numFmtId="3" fontId="33" fillId="0" borderId="2" xfId="0" applyNumberFormat="1" applyFont="1" applyFill="1" applyBorder="1" applyAlignment="1">
      <alignment horizontal="center" vertical="center" wrapText="1"/>
    </xf>
    <xf numFmtId="3" fontId="30" fillId="0" borderId="2" xfId="1" applyNumberFormat="1" applyFont="1" applyFill="1" applyBorder="1" applyAlignment="1">
      <alignment vertical="top" wrapText="1"/>
    </xf>
    <xf numFmtId="164" fontId="23" fillId="0" borderId="2" xfId="0" applyNumberFormat="1" applyFont="1" applyBorder="1" applyAlignment="1">
      <alignment horizontal="right" vertical="center" wrapText="1"/>
    </xf>
    <xf numFmtId="0" fontId="34" fillId="0" borderId="5" xfId="1" applyFont="1" applyFill="1" applyBorder="1" applyAlignment="1">
      <alignment horizontal="left" vertical="center" wrapText="1"/>
    </xf>
    <xf numFmtId="0" fontId="34" fillId="0" borderId="6" xfId="1" applyFont="1" applyFill="1" applyBorder="1" applyAlignment="1">
      <alignment horizontal="left" vertical="center" wrapText="1"/>
    </xf>
    <xf numFmtId="0" fontId="34" fillId="0" borderId="7" xfId="1" applyFont="1" applyFill="1" applyBorder="1" applyAlignment="1">
      <alignment horizontal="left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36" fillId="0" borderId="6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horizontal="center" vertical="center" wrapText="1"/>
    </xf>
    <xf numFmtId="164" fontId="19" fillId="0" borderId="10" xfId="0" applyNumberFormat="1" applyFont="1" applyFill="1" applyBorder="1" applyAlignment="1">
      <alignment horizontal="center" wrapText="1"/>
    </xf>
    <xf numFmtId="3" fontId="35" fillId="0" borderId="2" xfId="0" applyNumberFormat="1" applyFont="1" applyFill="1" applyBorder="1" applyAlignment="1">
      <alignment vertical="center" wrapText="1"/>
    </xf>
    <xf numFmtId="0" fontId="36" fillId="0" borderId="2" xfId="0" applyFont="1" applyFill="1" applyBorder="1" applyAlignment="1">
      <alignment vertical="center" wrapText="1"/>
    </xf>
    <xf numFmtId="0" fontId="23" fillId="0" borderId="2" xfId="1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/>
    </xf>
    <xf numFmtId="168" fontId="37" fillId="0" borderId="2" xfId="0" applyNumberFormat="1" applyFont="1" applyFill="1" applyBorder="1" applyAlignment="1">
      <alignment horizontal="right" vertical="center" wrapText="1" indent="2"/>
    </xf>
    <xf numFmtId="0" fontId="4" fillId="0" borderId="7" xfId="1" applyFont="1" applyFill="1" applyBorder="1" applyAlignment="1">
      <alignment horizontal="right" vertical="top" wrapText="1"/>
    </xf>
    <xf numFmtId="3" fontId="23" fillId="0" borderId="2" xfId="0" applyNumberFormat="1" applyFont="1" applyFill="1" applyBorder="1" applyAlignment="1">
      <alignment horizontal="right" vertical="center"/>
    </xf>
    <xf numFmtId="168" fontId="37" fillId="0" borderId="2" xfId="0" applyNumberFormat="1" applyFont="1" applyFill="1" applyBorder="1" applyAlignment="1">
      <alignment horizontal="right" vertical="center" wrapText="1" indent="3"/>
    </xf>
    <xf numFmtId="168" fontId="4" fillId="0" borderId="7" xfId="1" applyNumberFormat="1" applyFont="1" applyFill="1" applyBorder="1" applyAlignment="1">
      <alignment horizontal="right" vertical="top" wrapText="1"/>
    </xf>
    <xf numFmtId="168" fontId="23" fillId="0" borderId="2" xfId="0" applyNumberFormat="1" applyFont="1" applyFill="1" applyBorder="1" applyAlignment="1">
      <alignment horizontal="right" vertical="center"/>
    </xf>
    <xf numFmtId="164" fontId="23" fillId="0" borderId="2" xfId="0" applyNumberFormat="1" applyFont="1" applyBorder="1" applyAlignment="1">
      <alignment horizontal="left" vertical="center" wrapText="1" indent="1"/>
    </xf>
    <xf numFmtId="0" fontId="29" fillId="0" borderId="2" xfId="0" applyFont="1" applyFill="1" applyBorder="1" applyAlignment="1">
      <alignment horizontal="left" vertical="center" wrapText="1"/>
    </xf>
    <xf numFmtId="0" fontId="37" fillId="0" borderId="12" xfId="0" applyFont="1" applyFill="1" applyBorder="1" applyAlignment="1">
      <alignment horizontal="right"/>
    </xf>
    <xf numFmtId="0" fontId="38" fillId="0" borderId="2" xfId="0" applyFont="1" applyFill="1" applyBorder="1" applyAlignment="1">
      <alignment horizontal="right" vertical="center" wrapText="1"/>
    </xf>
    <xf numFmtId="0" fontId="23" fillId="0" borderId="2" xfId="0" applyFont="1" applyFill="1" applyBorder="1" applyAlignment="1">
      <alignment horizontal="right" vertical="center"/>
    </xf>
    <xf numFmtId="0" fontId="39" fillId="0" borderId="2" xfId="0" applyFont="1" applyFill="1" applyBorder="1" applyAlignment="1">
      <alignment horizontal="right" vertical="center" wrapText="1"/>
    </xf>
    <xf numFmtId="0" fontId="23" fillId="0" borderId="6" xfId="1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center"/>
    </xf>
    <xf numFmtId="169" fontId="40" fillId="0" borderId="2" xfId="0" applyNumberFormat="1" applyFont="1" applyBorder="1" applyAlignment="1">
      <alignment horizontal="right" vertical="center" wrapText="1"/>
    </xf>
    <xf numFmtId="0" fontId="4" fillId="0" borderId="2" xfId="1" applyFont="1" applyFill="1" applyBorder="1" applyAlignment="1">
      <alignment horizontal="right" vertical="top" wrapText="1"/>
    </xf>
    <xf numFmtId="169" fontId="23" fillId="0" borderId="2" xfId="0" applyNumberFormat="1" applyFont="1" applyBorder="1" applyAlignment="1">
      <alignment horizontal="right" vertical="center"/>
    </xf>
    <xf numFmtId="0" fontId="32" fillId="0" borderId="5" xfId="1" applyFont="1" applyFill="1" applyBorder="1" applyAlignment="1">
      <alignment horizontal="left" vertical="top" wrapText="1"/>
    </xf>
    <xf numFmtId="0" fontId="32" fillId="0" borderId="6" xfId="1" applyFont="1" applyFill="1" applyBorder="1" applyAlignment="1">
      <alignment horizontal="left" vertical="top" wrapText="1"/>
    </xf>
    <xf numFmtId="0" fontId="23" fillId="0" borderId="2" xfId="0" applyFont="1" applyBorder="1" applyAlignment="1">
      <alignment horizontal="right" vertical="center"/>
    </xf>
    <xf numFmtId="0" fontId="32" fillId="0" borderId="2" xfId="1" applyFont="1" applyFill="1" applyBorder="1" applyAlignment="1">
      <alignment horizontal="right" vertical="top" wrapText="1"/>
    </xf>
    <xf numFmtId="0" fontId="41" fillId="0" borderId="2" xfId="0" applyFont="1" applyBorder="1" applyAlignment="1">
      <alignment horizontal="right"/>
    </xf>
    <xf numFmtId="166" fontId="4" fillId="0" borderId="2" xfId="0" applyNumberFormat="1" applyFont="1" applyBorder="1" applyAlignment="1">
      <alignment vertical="center" wrapText="1"/>
    </xf>
    <xf numFmtId="166" fontId="23" fillId="0" borderId="2" xfId="0" applyNumberFormat="1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169" fontId="40" fillId="0" borderId="2" xfId="0" applyNumberFormat="1" applyFont="1" applyFill="1" applyBorder="1" applyAlignment="1">
      <alignment horizontal="right" vertical="center" wrapText="1"/>
    </xf>
    <xf numFmtId="9" fontId="40" fillId="0" borderId="2" xfId="0" applyNumberFormat="1" applyFont="1" applyFill="1" applyBorder="1" applyAlignment="1">
      <alignment horizontal="right" vertical="center" wrapText="1"/>
    </xf>
    <xf numFmtId="9" fontId="32" fillId="0" borderId="2" xfId="1" applyNumberFormat="1" applyFont="1" applyFill="1" applyBorder="1" applyAlignment="1">
      <alignment horizontal="right" vertical="top" wrapText="1"/>
    </xf>
    <xf numFmtId="9" fontId="23" fillId="0" borderId="2" xfId="0" applyNumberFormat="1" applyFont="1" applyBorder="1" applyAlignment="1">
      <alignment horizontal="right" vertical="center"/>
    </xf>
    <xf numFmtId="0" fontId="10" fillId="0" borderId="7" xfId="0" applyFont="1" applyBorder="1"/>
    <xf numFmtId="0" fontId="34" fillId="2" borderId="5" xfId="0" applyFont="1" applyFill="1" applyBorder="1" applyAlignment="1">
      <alignment horizontal="left" vertical="center" wrapText="1"/>
    </xf>
    <xf numFmtId="0" fontId="34" fillId="2" borderId="6" xfId="0" applyFont="1" applyFill="1" applyBorder="1" applyAlignment="1">
      <alignment horizontal="left" vertical="center" wrapText="1"/>
    </xf>
    <xf numFmtId="0" fontId="30" fillId="2" borderId="6" xfId="0" applyFont="1" applyFill="1" applyBorder="1" applyAlignment="1">
      <alignment horizontal="left" vertical="center" wrapText="1"/>
    </xf>
    <xf numFmtId="0" fontId="10" fillId="0" borderId="6" xfId="0" applyFont="1" applyBorder="1"/>
    <xf numFmtId="0" fontId="42" fillId="0" borderId="0" xfId="0" applyFont="1"/>
    <xf numFmtId="0" fontId="22" fillId="0" borderId="0" xfId="0" applyFont="1"/>
    <xf numFmtId="0" fontId="1" fillId="0" borderId="0" xfId="0" applyFont="1"/>
    <xf numFmtId="0" fontId="4" fillId="0" borderId="0" xfId="0" applyFont="1"/>
    <xf numFmtId="0" fontId="9" fillId="0" borderId="0" xfId="0" applyFont="1"/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Q71"/>
  <sheetViews>
    <sheetView tabSelected="1" topLeftCell="A39" zoomScale="80" zoomScaleNormal="80" zoomScaleSheetLayoutView="85" zoomScalePageLayoutView="40" workbookViewId="0">
      <selection activeCell="B61" sqref="B61:L61"/>
    </sheetView>
  </sheetViews>
  <sheetFormatPr defaultRowHeight="12.75" x14ac:dyDescent="0.2"/>
  <cols>
    <col min="1" max="1" width="3.28515625" customWidth="1"/>
    <col min="2" max="2" width="13.42578125" customWidth="1"/>
    <col min="3" max="3" width="28.7109375" customWidth="1"/>
    <col min="4" max="4" width="5.7109375" customWidth="1"/>
    <col min="5" max="5" width="11" customWidth="1"/>
    <col min="6" max="6" width="12.5703125" customWidth="1"/>
    <col min="7" max="7" width="5.85546875" customWidth="1"/>
    <col min="8" max="8" width="11" customWidth="1"/>
    <col min="9" max="9" width="12.5703125" customWidth="1"/>
    <col min="10" max="10" width="6.140625" customWidth="1"/>
    <col min="11" max="11" width="12.7109375" customWidth="1"/>
    <col min="12" max="12" width="9.140625" customWidth="1"/>
    <col min="13" max="13" width="5.85546875" customWidth="1"/>
    <col min="14" max="14" width="9.28515625" customWidth="1"/>
  </cols>
  <sheetData>
    <row r="1" spans="1:17" ht="10.5" customHeight="1" x14ac:dyDescent="0.3">
      <c r="A1" s="1"/>
      <c r="B1" s="1"/>
      <c r="C1" s="1"/>
      <c r="D1" s="1"/>
      <c r="K1" s="2" t="s">
        <v>0</v>
      </c>
      <c r="L1" s="2"/>
      <c r="M1" s="2"/>
      <c r="N1" s="2"/>
    </row>
    <row r="2" spans="1:17" ht="13.5" customHeight="1" x14ac:dyDescent="0.3">
      <c r="A2" s="1"/>
      <c r="B2" s="1"/>
      <c r="C2" s="1"/>
      <c r="D2" s="1"/>
      <c r="K2" s="2"/>
      <c r="L2" s="2"/>
      <c r="M2" s="2"/>
      <c r="N2" s="2"/>
    </row>
    <row r="3" spans="1:17" ht="12.75" customHeight="1" x14ac:dyDescent="0.3">
      <c r="A3" s="1"/>
      <c r="B3" s="1"/>
      <c r="C3" s="1"/>
      <c r="D3" s="1"/>
      <c r="K3" s="2"/>
      <c r="L3" s="2"/>
      <c r="M3" s="2"/>
      <c r="N3" s="2"/>
    </row>
    <row r="4" spans="1:17" x14ac:dyDescent="0.2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7" ht="13.5" x14ac:dyDescent="0.25">
      <c r="A5" s="3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</row>
    <row r="6" spans="1:17" ht="18.75" x14ac:dyDescent="0.3">
      <c r="A6" s="5" t="s">
        <v>3</v>
      </c>
      <c r="B6" s="6">
        <v>1010000</v>
      </c>
      <c r="C6" s="7" t="s">
        <v>4</v>
      </c>
      <c r="D6" s="6"/>
      <c r="E6" s="8"/>
      <c r="F6" s="7"/>
      <c r="G6" s="9"/>
      <c r="H6" s="9"/>
      <c r="I6" s="9"/>
      <c r="J6" s="9"/>
      <c r="K6" s="9"/>
      <c r="L6" s="9"/>
      <c r="M6" s="9"/>
      <c r="N6" s="9"/>
      <c r="O6" s="10"/>
      <c r="P6" s="10"/>
      <c r="Q6" s="10"/>
    </row>
    <row r="7" spans="1:17" ht="9.75" customHeight="1" x14ac:dyDescent="0.3">
      <c r="A7" s="5" t="s">
        <v>5</v>
      </c>
      <c r="B7" s="11" t="s">
        <v>6</v>
      </c>
      <c r="C7" s="12" t="s">
        <v>7</v>
      </c>
      <c r="D7" s="13"/>
      <c r="F7" s="14"/>
      <c r="G7" s="15"/>
      <c r="H7" s="15"/>
      <c r="I7" s="15"/>
      <c r="J7" s="14"/>
      <c r="K7" s="14"/>
      <c r="L7" s="14"/>
      <c r="M7" s="14"/>
      <c r="N7" s="14"/>
      <c r="O7" s="10"/>
      <c r="P7" s="10"/>
      <c r="Q7" s="10"/>
    </row>
    <row r="8" spans="1:17" ht="12.75" customHeight="1" x14ac:dyDescent="0.25">
      <c r="A8" s="5" t="s">
        <v>8</v>
      </c>
      <c r="B8" s="6">
        <v>1010000</v>
      </c>
      <c r="C8" s="7" t="s">
        <v>4</v>
      </c>
      <c r="D8" s="6"/>
      <c r="E8" s="8"/>
      <c r="F8" s="7"/>
      <c r="G8" s="9"/>
      <c r="H8" s="9"/>
      <c r="I8" s="9"/>
      <c r="J8" s="14"/>
      <c r="K8" s="14"/>
      <c r="L8" s="14"/>
      <c r="M8" s="14"/>
      <c r="N8" s="14"/>
    </row>
    <row r="9" spans="1:17" ht="10.5" customHeight="1" x14ac:dyDescent="0.2">
      <c r="A9" s="5" t="s">
        <v>9</v>
      </c>
      <c r="B9" s="13" t="s">
        <v>6</v>
      </c>
      <c r="C9" s="12" t="s">
        <v>7</v>
      </c>
      <c r="D9" s="13"/>
      <c r="F9" s="14"/>
      <c r="G9" s="14"/>
      <c r="H9" s="14"/>
      <c r="I9" s="14"/>
      <c r="J9" s="14"/>
      <c r="K9" s="14"/>
      <c r="L9" s="15"/>
      <c r="M9" s="15"/>
      <c r="N9" s="15"/>
    </row>
    <row r="10" spans="1:17" ht="15.75" x14ac:dyDescent="0.25">
      <c r="A10" s="16" t="s">
        <v>10</v>
      </c>
      <c r="B10" s="17">
        <v>1014020</v>
      </c>
      <c r="C10" s="18" t="s">
        <v>11</v>
      </c>
      <c r="D10" s="19" t="s">
        <v>12</v>
      </c>
      <c r="E10" s="8"/>
      <c r="F10" s="8"/>
      <c r="G10" s="19"/>
      <c r="H10" s="19"/>
      <c r="I10" s="19"/>
      <c r="J10" s="19"/>
      <c r="K10" s="19"/>
      <c r="L10" s="20"/>
      <c r="M10" s="20"/>
      <c r="N10" s="20"/>
    </row>
    <row r="11" spans="1:17" ht="10.5" customHeight="1" x14ac:dyDescent="0.2">
      <c r="A11" s="16"/>
      <c r="B11" s="13" t="s">
        <v>13</v>
      </c>
      <c r="C11" s="13" t="s">
        <v>14</v>
      </c>
      <c r="D11" s="21" t="s">
        <v>15</v>
      </c>
      <c r="G11" s="22"/>
      <c r="H11" s="22"/>
      <c r="I11" s="22"/>
      <c r="J11" s="23"/>
      <c r="K11" s="23"/>
      <c r="L11" s="23"/>
      <c r="M11" s="23"/>
      <c r="N11" s="23"/>
    </row>
    <row r="12" spans="1:17" ht="18" customHeight="1" x14ac:dyDescent="0.2">
      <c r="A12" s="24">
        <v>4</v>
      </c>
      <c r="B12" s="25" t="s">
        <v>16</v>
      </c>
      <c r="C12" s="25"/>
      <c r="D12" s="25"/>
      <c r="E12" s="25"/>
      <c r="F12" s="25"/>
      <c r="G12" s="25"/>
      <c r="H12" s="22"/>
      <c r="I12" s="22"/>
      <c r="J12" s="22"/>
      <c r="K12" s="22"/>
      <c r="L12" s="23"/>
      <c r="M12" s="23"/>
      <c r="N12" s="23"/>
    </row>
    <row r="13" spans="1:17" ht="12.75" customHeight="1" x14ac:dyDescent="0.2">
      <c r="A13" s="26" t="s">
        <v>17</v>
      </c>
      <c r="B13" s="27" t="s">
        <v>18</v>
      </c>
      <c r="C13" s="27"/>
      <c r="D13" s="27"/>
      <c r="E13" s="27"/>
      <c r="F13" s="27"/>
      <c r="G13" s="27"/>
      <c r="H13" s="22"/>
      <c r="I13" s="22"/>
      <c r="J13" s="22"/>
      <c r="K13" s="22"/>
      <c r="L13" s="23"/>
      <c r="M13" s="23"/>
      <c r="N13" s="23"/>
    </row>
    <row r="14" spans="1:17" ht="27.75" customHeight="1" x14ac:dyDescent="0.2">
      <c r="A14" s="28"/>
      <c r="B14" s="29" t="str">
        <f>B19</f>
        <v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</row>
    <row r="15" spans="1:17" ht="17.25" customHeight="1" x14ac:dyDescent="0.2">
      <c r="A15" s="24">
        <v>5</v>
      </c>
      <c r="B15" s="31" t="s">
        <v>19</v>
      </c>
      <c r="C15" s="31"/>
      <c r="D15" s="31"/>
      <c r="E15" s="31"/>
      <c r="F15" s="31"/>
      <c r="G15" s="31"/>
      <c r="H15" s="22"/>
      <c r="I15" s="22"/>
      <c r="J15" s="22"/>
      <c r="K15" s="22"/>
      <c r="L15" s="22"/>
      <c r="M15" s="23"/>
      <c r="N15" s="23"/>
    </row>
    <row r="16" spans="1:17" ht="15" customHeight="1" x14ac:dyDescent="0.2">
      <c r="A16" s="32" t="s">
        <v>20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23"/>
      <c r="N16" s="23"/>
    </row>
    <row r="17" spans="1:16" ht="13.5" customHeight="1" x14ac:dyDescent="0.25">
      <c r="A17" s="24">
        <v>6</v>
      </c>
      <c r="B17" s="33" t="s">
        <v>21</v>
      </c>
      <c r="C17" s="33"/>
      <c r="D17" s="33"/>
      <c r="E17" s="34"/>
      <c r="F17" s="34"/>
      <c r="G17" s="34"/>
      <c r="H17" s="22"/>
      <c r="I17" s="22"/>
      <c r="J17" s="22"/>
      <c r="K17" s="22"/>
      <c r="L17" s="22"/>
      <c r="M17" s="23"/>
      <c r="N17" s="23"/>
    </row>
    <row r="18" spans="1:16" ht="11.25" customHeight="1" x14ac:dyDescent="0.2">
      <c r="A18" s="35" t="s">
        <v>17</v>
      </c>
      <c r="B18" s="36" t="s">
        <v>22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</row>
    <row r="19" spans="1:16" ht="15" customHeight="1" x14ac:dyDescent="0.2">
      <c r="A19" s="38">
        <v>1</v>
      </c>
      <c r="B19" s="39" t="s">
        <v>23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</row>
    <row r="20" spans="1:16" ht="10.5" customHeight="1" x14ac:dyDescent="0.2">
      <c r="A20" s="4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  <c r="N20" s="23"/>
    </row>
    <row r="21" spans="1:16" ht="15" x14ac:dyDescent="0.25">
      <c r="A21" s="24">
        <v>7</v>
      </c>
      <c r="B21" s="42" t="s">
        <v>24</v>
      </c>
      <c r="C21" s="42"/>
      <c r="D21" s="42"/>
      <c r="E21" s="16"/>
      <c r="F21" s="16"/>
      <c r="G21" s="16"/>
      <c r="H21" s="16"/>
      <c r="I21" s="16"/>
      <c r="J21" s="16"/>
      <c r="K21" s="16"/>
      <c r="M21" s="16"/>
      <c r="N21" s="43" t="s">
        <v>25</v>
      </c>
    </row>
    <row r="22" spans="1:16" ht="11.25" customHeight="1" x14ac:dyDescent="0.2">
      <c r="A22" s="44" t="s">
        <v>26</v>
      </c>
      <c r="B22" s="45" t="s">
        <v>27</v>
      </c>
      <c r="C22" s="45"/>
      <c r="D22" s="45"/>
      <c r="E22" s="45"/>
      <c r="F22" s="46" t="s">
        <v>28</v>
      </c>
      <c r="G22" s="47"/>
      <c r="H22" s="48"/>
      <c r="I22" s="46" t="s">
        <v>29</v>
      </c>
      <c r="J22" s="47"/>
      <c r="K22" s="48"/>
      <c r="L22" s="46" t="s">
        <v>30</v>
      </c>
      <c r="M22" s="47"/>
      <c r="N22" s="48"/>
    </row>
    <row r="23" spans="1:16" ht="12.75" customHeight="1" x14ac:dyDescent="0.2">
      <c r="A23" s="44"/>
      <c r="B23" s="45"/>
      <c r="C23" s="45"/>
      <c r="D23" s="45"/>
      <c r="E23" s="45"/>
      <c r="F23" s="49" t="s">
        <v>31</v>
      </c>
      <c r="G23" s="49" t="s">
        <v>32</v>
      </c>
      <c r="H23" s="49" t="s">
        <v>33</v>
      </c>
      <c r="I23" s="49" t="s">
        <v>31</v>
      </c>
      <c r="J23" s="49" t="s">
        <v>32</v>
      </c>
      <c r="K23" s="49" t="s">
        <v>33</v>
      </c>
      <c r="L23" s="49" t="s">
        <v>31</v>
      </c>
      <c r="M23" s="49" t="s">
        <v>32</v>
      </c>
      <c r="N23" s="49" t="s">
        <v>33</v>
      </c>
    </row>
    <row r="24" spans="1:16" ht="8.25" customHeight="1" x14ac:dyDescent="0.2">
      <c r="A24" s="49">
        <v>1</v>
      </c>
      <c r="B24" s="50">
        <v>2</v>
      </c>
      <c r="C24" s="51"/>
      <c r="D24" s="51"/>
      <c r="E24" s="52"/>
      <c r="F24" s="49">
        <v>3</v>
      </c>
      <c r="G24" s="49">
        <v>4</v>
      </c>
      <c r="H24" s="49">
        <v>5</v>
      </c>
      <c r="I24" s="49">
        <v>6</v>
      </c>
      <c r="J24" s="49">
        <v>7</v>
      </c>
      <c r="K24" s="49">
        <v>8</v>
      </c>
      <c r="L24" s="49">
        <v>9</v>
      </c>
      <c r="M24" s="49">
        <v>10</v>
      </c>
      <c r="N24" s="49">
        <v>11</v>
      </c>
    </row>
    <row r="25" spans="1:16" ht="57.75" customHeight="1" x14ac:dyDescent="0.2">
      <c r="A25" s="53">
        <v>1</v>
      </c>
      <c r="B25" s="54" t="s">
        <v>23</v>
      </c>
      <c r="C25" s="55"/>
      <c r="D25" s="55"/>
      <c r="E25" s="56"/>
      <c r="F25" s="57">
        <v>5740000</v>
      </c>
      <c r="G25" s="57"/>
      <c r="H25" s="58">
        <f>F25+G25</f>
        <v>5740000</v>
      </c>
      <c r="I25" s="57">
        <v>5732545</v>
      </c>
      <c r="J25" s="59"/>
      <c r="K25" s="59">
        <f>I25+J25</f>
        <v>5732545</v>
      </c>
      <c r="L25" s="60">
        <f>I25-F25</f>
        <v>-7455</v>
      </c>
      <c r="M25" s="61"/>
      <c r="N25" s="61">
        <f>K25-H25</f>
        <v>-7455</v>
      </c>
    </row>
    <row r="26" spans="1:16" x14ac:dyDescent="0.2">
      <c r="A26" s="62"/>
      <c r="B26" s="45" t="s">
        <v>34</v>
      </c>
      <c r="C26" s="45"/>
      <c r="D26" s="45"/>
      <c r="E26" s="45"/>
      <c r="F26" s="63"/>
      <c r="G26" s="63"/>
      <c r="H26" s="63"/>
      <c r="I26" s="63"/>
      <c r="J26" s="63"/>
      <c r="K26" s="63"/>
      <c r="L26" s="63"/>
      <c r="M26" s="62"/>
      <c r="N26" s="62"/>
    </row>
    <row r="27" spans="1:16" ht="18" customHeight="1" x14ac:dyDescent="0.2">
      <c r="A27" s="64"/>
      <c r="B27" s="65" t="s">
        <v>35</v>
      </c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7"/>
      <c r="O27" s="68"/>
      <c r="P27" s="68"/>
    </row>
    <row r="28" spans="1:16" ht="18" customHeight="1" x14ac:dyDescent="0.25">
      <c r="A28" s="24">
        <v>8</v>
      </c>
      <c r="B28" s="16" t="s">
        <v>36</v>
      </c>
      <c r="C28" s="42"/>
      <c r="D28" s="42"/>
      <c r="E28" s="16"/>
      <c r="F28" s="16"/>
      <c r="G28" s="16"/>
      <c r="H28" s="16"/>
      <c r="I28" s="16"/>
      <c r="J28" s="16"/>
      <c r="K28" s="16"/>
      <c r="M28" s="16"/>
      <c r="N28" s="43" t="s">
        <v>25</v>
      </c>
      <c r="O28" s="69"/>
      <c r="P28" s="68"/>
    </row>
    <row r="29" spans="1:16" s="73" customFormat="1" ht="12" customHeight="1" x14ac:dyDescent="0.2">
      <c r="A29" s="44" t="s">
        <v>26</v>
      </c>
      <c r="B29" s="44" t="s">
        <v>27</v>
      </c>
      <c r="C29" s="44"/>
      <c r="D29" s="44"/>
      <c r="E29" s="44"/>
      <c r="F29" s="46" t="s">
        <v>37</v>
      </c>
      <c r="G29" s="47"/>
      <c r="H29" s="48"/>
      <c r="I29" s="46" t="s">
        <v>38</v>
      </c>
      <c r="J29" s="47"/>
      <c r="K29" s="48"/>
      <c r="L29" s="70" t="s">
        <v>30</v>
      </c>
      <c r="M29" s="71"/>
      <c r="N29" s="72"/>
    </row>
    <row r="30" spans="1:16" ht="6.75" customHeight="1" x14ac:dyDescent="0.2">
      <c r="A30" s="44"/>
      <c r="B30" s="44"/>
      <c r="C30" s="44"/>
      <c r="D30" s="44"/>
      <c r="E30" s="44"/>
      <c r="F30" s="74" t="s">
        <v>31</v>
      </c>
      <c r="G30" s="74" t="s">
        <v>39</v>
      </c>
      <c r="H30" s="74" t="s">
        <v>33</v>
      </c>
      <c r="I30" s="74" t="s">
        <v>31</v>
      </c>
      <c r="J30" s="74" t="s">
        <v>39</v>
      </c>
      <c r="K30" s="74" t="s">
        <v>33</v>
      </c>
      <c r="L30" s="74" t="s">
        <v>31</v>
      </c>
      <c r="M30" s="74" t="s">
        <v>39</v>
      </c>
      <c r="N30" s="74" t="s">
        <v>33</v>
      </c>
    </row>
    <row r="31" spans="1:16" ht="12" customHeight="1" x14ac:dyDescent="0.2">
      <c r="A31" s="74">
        <v>1</v>
      </c>
      <c r="B31" s="70">
        <v>2</v>
      </c>
      <c r="C31" s="71"/>
      <c r="D31" s="71"/>
      <c r="E31" s="72"/>
      <c r="F31" s="74">
        <v>3</v>
      </c>
      <c r="G31" s="74">
        <v>4</v>
      </c>
      <c r="H31" s="74">
        <v>5</v>
      </c>
      <c r="I31" s="74">
        <v>6</v>
      </c>
      <c r="J31" s="74">
        <v>7</v>
      </c>
      <c r="K31" s="74">
        <v>8</v>
      </c>
      <c r="L31" s="74">
        <v>9</v>
      </c>
      <c r="M31" s="74">
        <v>10</v>
      </c>
      <c r="N31" s="74">
        <v>11</v>
      </c>
    </row>
    <row r="32" spans="1:16" ht="14.25" customHeight="1" x14ac:dyDescent="0.2">
      <c r="A32" s="24">
        <v>9</v>
      </c>
      <c r="B32" s="75" t="s">
        <v>40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ht="10.5" customHeight="1" x14ac:dyDescent="0.2">
      <c r="A33" s="63" t="s">
        <v>26</v>
      </c>
      <c r="B33" s="76" t="s">
        <v>41</v>
      </c>
      <c r="C33" s="77"/>
      <c r="D33" s="78" t="s">
        <v>42</v>
      </c>
      <c r="E33" s="78" t="s">
        <v>43</v>
      </c>
      <c r="F33" s="79" t="s">
        <v>44</v>
      </c>
      <c r="G33" s="79"/>
      <c r="H33" s="79"/>
      <c r="I33" s="79" t="s">
        <v>45</v>
      </c>
      <c r="J33" s="79"/>
      <c r="K33" s="79"/>
      <c r="L33" s="79" t="s">
        <v>30</v>
      </c>
      <c r="M33" s="79"/>
      <c r="N33" s="79"/>
    </row>
    <row r="34" spans="1:14" ht="10.5" customHeight="1" x14ac:dyDescent="0.2">
      <c r="A34" s="63"/>
      <c r="B34" s="80"/>
      <c r="C34" s="81"/>
      <c r="D34" s="82"/>
      <c r="E34" s="82"/>
      <c r="F34" s="49" t="s">
        <v>31</v>
      </c>
      <c r="G34" s="49" t="s">
        <v>32</v>
      </c>
      <c r="H34" s="49" t="s">
        <v>46</v>
      </c>
      <c r="I34" s="49" t="s">
        <v>31</v>
      </c>
      <c r="J34" s="49" t="s">
        <v>32</v>
      </c>
      <c r="K34" s="49" t="s">
        <v>46</v>
      </c>
      <c r="L34" s="49" t="s">
        <v>47</v>
      </c>
      <c r="M34" s="49" t="s">
        <v>32</v>
      </c>
      <c r="N34" s="49" t="s">
        <v>46</v>
      </c>
    </row>
    <row r="35" spans="1:14" ht="12.75" customHeight="1" x14ac:dyDescent="0.2">
      <c r="A35" s="83">
        <v>1</v>
      </c>
      <c r="B35" s="50">
        <f>A35+1</f>
        <v>2</v>
      </c>
      <c r="C35" s="52"/>
      <c r="D35" s="84">
        <f>B35+1</f>
        <v>3</v>
      </c>
      <c r="E35" s="49">
        <f>D35+1</f>
        <v>4</v>
      </c>
      <c r="F35" s="49">
        <f>E35+1</f>
        <v>5</v>
      </c>
      <c r="G35" s="49">
        <f>F35+1</f>
        <v>6</v>
      </c>
      <c r="H35" s="49">
        <f t="shared" ref="H35:N35" si="0">G35+1</f>
        <v>7</v>
      </c>
      <c r="I35" s="49">
        <f t="shared" si="0"/>
        <v>8</v>
      </c>
      <c r="J35" s="49">
        <f t="shared" si="0"/>
        <v>9</v>
      </c>
      <c r="K35" s="49">
        <f t="shared" si="0"/>
        <v>10</v>
      </c>
      <c r="L35" s="49">
        <f t="shared" si="0"/>
        <v>11</v>
      </c>
      <c r="M35" s="49">
        <f t="shared" si="0"/>
        <v>12</v>
      </c>
      <c r="N35" s="49">
        <f t="shared" si="0"/>
        <v>13</v>
      </c>
    </row>
    <row r="36" spans="1:14" ht="27.75" customHeight="1" x14ac:dyDescent="0.2">
      <c r="A36" s="85">
        <v>1</v>
      </c>
      <c r="B36" s="86" t="str">
        <f>B25</f>
        <v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v>
      </c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</row>
    <row r="37" spans="1:14" ht="17.25" customHeight="1" x14ac:dyDescent="0.2">
      <c r="A37" s="38">
        <v>1</v>
      </c>
      <c r="B37" s="88" t="s">
        <v>48</v>
      </c>
      <c r="C37" s="89"/>
      <c r="D37" s="90"/>
      <c r="E37" s="38"/>
      <c r="F37" s="90"/>
      <c r="G37" s="38"/>
      <c r="H37" s="90"/>
      <c r="I37" s="38"/>
      <c r="J37" s="90"/>
      <c r="K37" s="38"/>
      <c r="L37" s="90"/>
      <c r="M37" s="38"/>
      <c r="N37" s="90"/>
    </row>
    <row r="38" spans="1:14" ht="16.5" customHeight="1" x14ac:dyDescent="0.2">
      <c r="A38" s="91"/>
      <c r="B38" s="92" t="s">
        <v>49</v>
      </c>
      <c r="C38" s="93"/>
      <c r="D38" s="94" t="s">
        <v>50</v>
      </c>
      <c r="E38" s="95"/>
      <c r="F38" s="96">
        <v>4</v>
      </c>
      <c r="G38" s="97"/>
      <c r="H38" s="97">
        <f>F38</f>
        <v>4</v>
      </c>
      <c r="I38" s="96">
        <v>4</v>
      </c>
      <c r="J38" s="97"/>
      <c r="K38" s="97">
        <f>I38</f>
        <v>4</v>
      </c>
      <c r="L38" s="98">
        <f>I38-F38</f>
        <v>0</v>
      </c>
      <c r="M38" s="98"/>
      <c r="N38" s="99">
        <f>M38-L38</f>
        <v>0</v>
      </c>
    </row>
    <row r="39" spans="1:14" ht="15.75" customHeight="1" x14ac:dyDescent="0.2">
      <c r="A39" s="91"/>
      <c r="B39" s="100" t="s">
        <v>51</v>
      </c>
      <c r="C39" s="101"/>
      <c r="D39" s="94" t="s">
        <v>50</v>
      </c>
      <c r="E39" s="102"/>
      <c r="F39" s="96">
        <v>4</v>
      </c>
      <c r="G39" s="97"/>
      <c r="H39" s="97">
        <v>4</v>
      </c>
      <c r="I39" s="96">
        <v>4</v>
      </c>
      <c r="J39" s="97"/>
      <c r="K39" s="97">
        <v>4</v>
      </c>
      <c r="L39" s="98">
        <f t="shared" ref="L39:L47" si="1">I39-F39</f>
        <v>0</v>
      </c>
      <c r="M39" s="98"/>
      <c r="N39" s="99">
        <f>M39-L39</f>
        <v>0</v>
      </c>
    </row>
    <row r="40" spans="1:14" ht="15.75" customHeight="1" x14ac:dyDescent="0.2">
      <c r="A40" s="91"/>
      <c r="B40" s="100" t="s">
        <v>52</v>
      </c>
      <c r="C40" s="101"/>
      <c r="D40" s="94" t="s">
        <v>50</v>
      </c>
      <c r="E40" s="103" t="s">
        <v>53</v>
      </c>
      <c r="F40" s="96">
        <f>SUM(F41:F46)</f>
        <v>95.5</v>
      </c>
      <c r="G40" s="97"/>
      <c r="H40" s="97">
        <f t="shared" ref="H40:H46" si="2">F40</f>
        <v>95.5</v>
      </c>
      <c r="I40" s="104">
        <f>I41+I42+I43+I44+I45+I46</f>
        <v>93.5</v>
      </c>
      <c r="J40" s="97"/>
      <c r="K40" s="97">
        <f t="shared" ref="K40:K46" si="3">I40</f>
        <v>93.5</v>
      </c>
      <c r="L40" s="105">
        <f t="shared" si="1"/>
        <v>-2</v>
      </c>
      <c r="M40" s="106"/>
      <c r="N40" s="106">
        <f t="shared" ref="N40:N47" si="4">K40-H40</f>
        <v>-2</v>
      </c>
    </row>
    <row r="41" spans="1:14" ht="17.25" customHeight="1" x14ac:dyDescent="0.2">
      <c r="A41" s="91"/>
      <c r="B41" s="107" t="s">
        <v>54</v>
      </c>
      <c r="C41" s="108"/>
      <c r="D41" s="94" t="s">
        <v>50</v>
      </c>
      <c r="E41" s="109"/>
      <c r="F41" s="110">
        <v>6</v>
      </c>
      <c r="G41" s="97"/>
      <c r="H41" s="97">
        <f t="shared" si="2"/>
        <v>6</v>
      </c>
      <c r="I41" s="111">
        <v>5.5</v>
      </c>
      <c r="J41" s="97"/>
      <c r="K41" s="97">
        <f t="shared" si="3"/>
        <v>5.5</v>
      </c>
      <c r="L41" s="105">
        <f t="shared" si="1"/>
        <v>-0.5</v>
      </c>
      <c r="M41" s="106"/>
      <c r="N41" s="106">
        <f t="shared" si="4"/>
        <v>-0.5</v>
      </c>
    </row>
    <row r="42" spans="1:14" ht="15" customHeight="1" x14ac:dyDescent="0.2">
      <c r="A42" s="91"/>
      <c r="B42" s="107" t="s">
        <v>55</v>
      </c>
      <c r="C42" s="108"/>
      <c r="D42" s="94" t="s">
        <v>50</v>
      </c>
      <c r="E42" s="109"/>
      <c r="F42" s="112">
        <v>6.5</v>
      </c>
      <c r="G42" s="97"/>
      <c r="H42" s="97">
        <f t="shared" si="2"/>
        <v>6.5</v>
      </c>
      <c r="I42" s="111">
        <v>5</v>
      </c>
      <c r="J42" s="97"/>
      <c r="K42" s="97">
        <f t="shared" si="3"/>
        <v>5</v>
      </c>
      <c r="L42" s="105">
        <f t="shared" si="1"/>
        <v>-1.5</v>
      </c>
      <c r="M42" s="106"/>
      <c r="N42" s="106">
        <f t="shared" si="4"/>
        <v>-1.5</v>
      </c>
    </row>
    <row r="43" spans="1:14" ht="16.5" customHeight="1" x14ac:dyDescent="0.2">
      <c r="A43" s="91"/>
      <c r="B43" s="107" t="s">
        <v>56</v>
      </c>
      <c r="C43" s="108"/>
      <c r="D43" s="94" t="s">
        <v>50</v>
      </c>
      <c r="E43" s="109"/>
      <c r="F43" s="112">
        <v>64.5</v>
      </c>
      <c r="G43" s="97"/>
      <c r="H43" s="97">
        <f t="shared" si="2"/>
        <v>64.5</v>
      </c>
      <c r="I43" s="111">
        <v>64.5</v>
      </c>
      <c r="J43" s="97"/>
      <c r="K43" s="97">
        <f t="shared" si="3"/>
        <v>64.5</v>
      </c>
      <c r="L43" s="113">
        <f t="shared" si="1"/>
        <v>0</v>
      </c>
      <c r="M43" s="113"/>
      <c r="N43" s="113">
        <f t="shared" si="4"/>
        <v>0</v>
      </c>
    </row>
    <row r="44" spans="1:14" ht="15" customHeight="1" x14ac:dyDescent="0.2">
      <c r="A44" s="91"/>
      <c r="B44" s="107" t="s">
        <v>57</v>
      </c>
      <c r="C44" s="108"/>
      <c r="D44" s="114" t="s">
        <v>50</v>
      </c>
      <c r="E44" s="109"/>
      <c r="F44" s="110">
        <v>2.5</v>
      </c>
      <c r="G44" s="96"/>
      <c r="H44" s="96">
        <f t="shared" si="2"/>
        <v>2.5</v>
      </c>
      <c r="I44" s="111">
        <v>2.5</v>
      </c>
      <c r="J44" s="96"/>
      <c r="K44" s="96">
        <f t="shared" si="3"/>
        <v>2.5</v>
      </c>
      <c r="L44" s="113">
        <f t="shared" si="1"/>
        <v>0</v>
      </c>
      <c r="M44" s="113"/>
      <c r="N44" s="113">
        <f t="shared" si="4"/>
        <v>0</v>
      </c>
    </row>
    <row r="45" spans="1:14" ht="12" customHeight="1" x14ac:dyDescent="0.2">
      <c r="A45" s="91"/>
      <c r="B45" s="107" t="s">
        <v>58</v>
      </c>
      <c r="C45" s="108"/>
      <c r="D45" s="114" t="s">
        <v>50</v>
      </c>
      <c r="E45" s="109"/>
      <c r="F45" s="110">
        <v>4</v>
      </c>
      <c r="G45" s="96"/>
      <c r="H45" s="96">
        <f t="shared" si="2"/>
        <v>4</v>
      </c>
      <c r="I45" s="111">
        <v>4</v>
      </c>
      <c r="J45" s="96"/>
      <c r="K45" s="96">
        <f t="shared" si="3"/>
        <v>4</v>
      </c>
      <c r="L45" s="113">
        <f t="shared" si="1"/>
        <v>0</v>
      </c>
      <c r="M45" s="113"/>
      <c r="N45" s="113">
        <f t="shared" si="4"/>
        <v>0</v>
      </c>
    </row>
    <row r="46" spans="1:14" ht="18.75" customHeight="1" x14ac:dyDescent="0.2">
      <c r="A46" s="91"/>
      <c r="B46" s="107" t="s">
        <v>59</v>
      </c>
      <c r="C46" s="115"/>
      <c r="D46" s="114" t="s">
        <v>50</v>
      </c>
      <c r="E46" s="116"/>
      <c r="F46" s="112">
        <v>12</v>
      </c>
      <c r="G46" s="96"/>
      <c r="H46" s="96">
        <f t="shared" si="2"/>
        <v>12</v>
      </c>
      <c r="I46" s="111">
        <v>12</v>
      </c>
      <c r="J46" s="96"/>
      <c r="K46" s="96">
        <f t="shared" si="3"/>
        <v>12</v>
      </c>
      <c r="L46" s="113">
        <f t="shared" si="1"/>
        <v>0</v>
      </c>
      <c r="M46" s="113"/>
      <c r="N46" s="113">
        <f t="shared" si="4"/>
        <v>0</v>
      </c>
    </row>
    <row r="47" spans="1:14" ht="34.5" customHeight="1" x14ac:dyDescent="0.2">
      <c r="A47" s="91"/>
      <c r="B47" s="117" t="s">
        <v>60</v>
      </c>
      <c r="C47" s="118"/>
      <c r="D47" s="119" t="s">
        <v>61</v>
      </c>
      <c r="E47" s="119" t="s">
        <v>62</v>
      </c>
      <c r="F47" s="120">
        <f>F25</f>
        <v>5740000</v>
      </c>
      <c r="G47" s="120">
        <f>C28</f>
        <v>0</v>
      </c>
      <c r="H47" s="121">
        <f>F47</f>
        <v>5740000</v>
      </c>
      <c r="I47" s="120">
        <f>I25</f>
        <v>5732545</v>
      </c>
      <c r="J47" s="120">
        <f>F28</f>
        <v>0</v>
      </c>
      <c r="K47" s="121">
        <f>I47</f>
        <v>5732545</v>
      </c>
      <c r="L47" s="122">
        <f t="shared" si="1"/>
        <v>-7455</v>
      </c>
      <c r="M47" s="113"/>
      <c r="N47" s="113">
        <f t="shared" si="4"/>
        <v>-7455</v>
      </c>
    </row>
    <row r="48" spans="1:14" ht="20.25" customHeight="1" x14ac:dyDescent="0.25">
      <c r="A48" s="123"/>
      <c r="B48" s="124" t="s">
        <v>63</v>
      </c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M48" s="5"/>
      <c r="N48" s="5"/>
    </row>
    <row r="49" spans="1:14" ht="15.75" customHeight="1" x14ac:dyDescent="0.2">
      <c r="A49" s="126">
        <v>2</v>
      </c>
      <c r="B49" s="127" t="s">
        <v>64</v>
      </c>
      <c r="C49" s="128"/>
      <c r="D49" s="129"/>
      <c r="E49" s="129"/>
      <c r="F49" s="129"/>
      <c r="G49" s="129"/>
      <c r="H49" s="129"/>
      <c r="I49" s="129"/>
      <c r="J49" s="129"/>
      <c r="K49" s="129"/>
      <c r="L49" s="130"/>
      <c r="M49" s="131"/>
      <c r="N49" s="131"/>
    </row>
    <row r="50" spans="1:14" ht="17.25" customHeight="1" x14ac:dyDescent="0.25">
      <c r="A50" s="91"/>
      <c r="B50" s="132" t="s">
        <v>65</v>
      </c>
      <c r="C50" s="133"/>
      <c r="D50" s="134" t="s">
        <v>50</v>
      </c>
      <c r="E50" s="119" t="s">
        <v>66</v>
      </c>
      <c r="F50" s="135">
        <v>132</v>
      </c>
      <c r="G50" s="136"/>
      <c r="H50" s="96">
        <f>F50</f>
        <v>132</v>
      </c>
      <c r="I50" s="135">
        <v>74</v>
      </c>
      <c r="J50" s="136"/>
      <c r="K50" s="96">
        <f>I50</f>
        <v>74</v>
      </c>
      <c r="L50" s="113">
        <f>I50-F50</f>
        <v>-58</v>
      </c>
      <c r="M50" s="113"/>
      <c r="N50" s="113">
        <f>K50-H50</f>
        <v>-58</v>
      </c>
    </row>
    <row r="51" spans="1:14" ht="17.25" customHeight="1" x14ac:dyDescent="0.2">
      <c r="A51" s="91"/>
      <c r="B51" s="132" t="s">
        <v>67</v>
      </c>
      <c r="C51" s="133"/>
      <c r="D51" s="134" t="s">
        <v>50</v>
      </c>
      <c r="E51" s="137"/>
      <c r="F51" s="112">
        <v>540</v>
      </c>
      <c r="G51" s="136"/>
      <c r="H51" s="96">
        <f>F51</f>
        <v>540</v>
      </c>
      <c r="I51" s="112">
        <v>540</v>
      </c>
      <c r="J51" s="136"/>
      <c r="K51" s="96">
        <f>I51</f>
        <v>540</v>
      </c>
      <c r="L51" s="113">
        <f>I51-F51</f>
        <v>0</v>
      </c>
      <c r="M51" s="113"/>
      <c r="N51" s="113">
        <f>K51-H51</f>
        <v>0</v>
      </c>
    </row>
    <row r="52" spans="1:14" ht="18.75" customHeight="1" x14ac:dyDescent="0.2">
      <c r="A52" s="91"/>
      <c r="B52" s="132" t="s">
        <v>68</v>
      </c>
      <c r="C52" s="133"/>
      <c r="D52" s="134" t="s">
        <v>69</v>
      </c>
      <c r="E52" s="137"/>
      <c r="F52" s="138">
        <v>28600</v>
      </c>
      <c r="G52" s="139"/>
      <c r="H52" s="120">
        <f>F52</f>
        <v>28600</v>
      </c>
      <c r="I52" s="138">
        <v>11000</v>
      </c>
      <c r="J52" s="139"/>
      <c r="K52" s="120">
        <f>I52</f>
        <v>11000</v>
      </c>
      <c r="L52" s="140">
        <f>I52-F52</f>
        <v>-17600</v>
      </c>
      <c r="M52" s="140"/>
      <c r="N52" s="140">
        <f>K52-H52</f>
        <v>-17600</v>
      </c>
    </row>
    <row r="53" spans="1:14" ht="24.75" customHeight="1" x14ac:dyDescent="0.2">
      <c r="A53" s="91"/>
      <c r="B53" s="141" t="s">
        <v>70</v>
      </c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3"/>
    </row>
    <row r="54" spans="1:14" ht="14.25" customHeight="1" x14ac:dyDescent="0.25">
      <c r="A54" s="144">
        <v>3</v>
      </c>
      <c r="B54" s="145" t="s">
        <v>71</v>
      </c>
      <c r="C54" s="146"/>
      <c r="D54" s="147"/>
      <c r="E54" s="148"/>
      <c r="F54" s="149"/>
      <c r="G54" s="129"/>
      <c r="H54" s="150"/>
      <c r="I54" s="151"/>
      <c r="J54" s="129"/>
      <c r="K54" s="129"/>
      <c r="L54" s="130"/>
      <c r="M54" s="131"/>
      <c r="N54" s="131"/>
    </row>
    <row r="55" spans="1:14" ht="18.75" customHeight="1" x14ac:dyDescent="0.2">
      <c r="A55" s="91"/>
      <c r="B55" s="152" t="s">
        <v>72</v>
      </c>
      <c r="C55" s="152"/>
      <c r="D55" s="134" t="s">
        <v>73</v>
      </c>
      <c r="E55" s="153" t="s">
        <v>74</v>
      </c>
      <c r="F55" s="154">
        <f>F47/F50</f>
        <v>43484.848484848488</v>
      </c>
      <c r="G55" s="155"/>
      <c r="H55" s="156">
        <f t="shared" ref="H55:H60" si="5">F55</f>
        <v>43484.848484848488</v>
      </c>
      <c r="I55" s="154">
        <f>I47/I50</f>
        <v>77466.82432432432</v>
      </c>
      <c r="J55" s="155"/>
      <c r="K55" s="156">
        <f t="shared" ref="K55:K60" si="6">I55</f>
        <v>77466.82432432432</v>
      </c>
      <c r="L55" s="140">
        <f>I55-F55</f>
        <v>33981.975839475832</v>
      </c>
      <c r="M55" s="140"/>
      <c r="N55" s="140">
        <f t="shared" ref="N55:N60" si="7">K55-H55</f>
        <v>33981.975839475832</v>
      </c>
    </row>
    <row r="56" spans="1:14" ht="14.25" customHeight="1" x14ac:dyDescent="0.2">
      <c r="A56" s="91"/>
      <c r="B56" s="152" t="s">
        <v>75</v>
      </c>
      <c r="C56" s="152"/>
      <c r="D56" s="134" t="s">
        <v>69</v>
      </c>
      <c r="E56" s="153" t="s">
        <v>74</v>
      </c>
      <c r="F56" s="157">
        <f>F52/F50</f>
        <v>216.66666666666666</v>
      </c>
      <c r="G56" s="158"/>
      <c r="H56" s="159">
        <f t="shared" si="5"/>
        <v>216.66666666666666</v>
      </c>
      <c r="I56" s="157">
        <f>I52/I50</f>
        <v>148.64864864864865</v>
      </c>
      <c r="J56" s="158"/>
      <c r="K56" s="159">
        <f t="shared" si="6"/>
        <v>148.64864864864865</v>
      </c>
      <c r="L56" s="160">
        <f>I56-F56</f>
        <v>-68.018018018018012</v>
      </c>
      <c r="M56" s="61"/>
      <c r="N56" s="160">
        <f t="shared" si="7"/>
        <v>-68.018018018018012</v>
      </c>
    </row>
    <row r="57" spans="1:14" ht="11.25" customHeight="1" x14ac:dyDescent="0.2">
      <c r="A57" s="38">
        <v>4</v>
      </c>
      <c r="B57" s="161" t="s">
        <v>76</v>
      </c>
      <c r="C57" s="161"/>
      <c r="D57" s="147"/>
      <c r="E57" s="148"/>
      <c r="F57" s="162"/>
      <c r="G57" s="163"/>
      <c r="H57" s="164"/>
      <c r="I57" s="165"/>
      <c r="J57" s="163"/>
      <c r="K57" s="164">
        <f t="shared" si="6"/>
        <v>0</v>
      </c>
      <c r="L57" s="60">
        <f>I57-F57</f>
        <v>0</v>
      </c>
      <c r="M57" s="61"/>
      <c r="N57" s="61">
        <f t="shared" si="7"/>
        <v>0</v>
      </c>
    </row>
    <row r="58" spans="1:14" ht="17.25" customHeight="1" x14ac:dyDescent="0.2">
      <c r="A58" s="91"/>
      <c r="B58" s="132" t="s">
        <v>77</v>
      </c>
      <c r="C58" s="166"/>
      <c r="D58" s="167" t="s">
        <v>78</v>
      </c>
      <c r="E58" s="95" t="s">
        <v>74</v>
      </c>
      <c r="F58" s="168">
        <f>F56/F51</f>
        <v>0.40123456790123457</v>
      </c>
      <c r="G58" s="169"/>
      <c r="H58" s="170">
        <f t="shared" si="5"/>
        <v>0.40123456790123457</v>
      </c>
      <c r="I58" s="168">
        <f>I56/I51</f>
        <v>0.27527527527527529</v>
      </c>
      <c r="J58" s="169"/>
      <c r="K58" s="170">
        <f t="shared" si="6"/>
        <v>0.27527527527527529</v>
      </c>
      <c r="L58" s="60">
        <f>I58-F58</f>
        <v>-0.12595929262595928</v>
      </c>
      <c r="M58" s="61"/>
      <c r="N58" s="61">
        <f t="shared" si="7"/>
        <v>-0.12595929262595928</v>
      </c>
    </row>
    <row r="59" spans="1:14" ht="16.5" customHeight="1" x14ac:dyDescent="0.2">
      <c r="A59" s="91"/>
      <c r="B59" s="171" t="s">
        <v>79</v>
      </c>
      <c r="C59" s="172"/>
      <c r="D59" s="167" t="s">
        <v>78</v>
      </c>
      <c r="E59" s="95" t="s">
        <v>74</v>
      </c>
      <c r="F59" s="173">
        <v>1.5</v>
      </c>
      <c r="G59" s="174"/>
      <c r="H59" s="173">
        <v>0.8</v>
      </c>
      <c r="I59" s="173">
        <v>0</v>
      </c>
      <c r="J59" s="175"/>
      <c r="K59" s="173">
        <f t="shared" si="6"/>
        <v>0</v>
      </c>
      <c r="L59" s="176">
        <v>0</v>
      </c>
      <c r="M59" s="177"/>
      <c r="N59" s="177">
        <v>0</v>
      </c>
    </row>
    <row r="60" spans="1:14" ht="38.25" customHeight="1" x14ac:dyDescent="0.2">
      <c r="A60" s="91"/>
      <c r="B60" s="171" t="s">
        <v>80</v>
      </c>
      <c r="C60" s="172"/>
      <c r="D60" s="178" t="s">
        <v>78</v>
      </c>
      <c r="E60" s="95" t="s">
        <v>74</v>
      </c>
      <c r="F60" s="179">
        <v>2E-3</v>
      </c>
      <c r="G60" s="174"/>
      <c r="H60" s="170">
        <f t="shared" si="5"/>
        <v>2E-3</v>
      </c>
      <c r="I60" s="180">
        <v>0</v>
      </c>
      <c r="J60" s="181"/>
      <c r="K60" s="182">
        <f t="shared" si="6"/>
        <v>0</v>
      </c>
      <c r="L60" s="60">
        <v>0</v>
      </c>
      <c r="M60" s="61"/>
      <c r="N60" s="61">
        <f t="shared" si="7"/>
        <v>-2E-3</v>
      </c>
    </row>
    <row r="61" spans="1:14" ht="18" customHeight="1" x14ac:dyDescent="0.2">
      <c r="A61" s="183"/>
      <c r="B61" s="184" t="s">
        <v>81</v>
      </c>
      <c r="C61" s="185"/>
      <c r="D61" s="185"/>
      <c r="E61" s="185"/>
      <c r="F61" s="185"/>
      <c r="G61" s="185"/>
      <c r="H61" s="185"/>
      <c r="I61" s="185"/>
      <c r="J61" s="185"/>
      <c r="K61" s="185"/>
      <c r="L61" s="186"/>
      <c r="M61" s="187"/>
      <c r="N61" s="183"/>
    </row>
    <row r="62" spans="1:14" x14ac:dyDescent="0.2">
      <c r="A62" s="5" t="s">
        <v>82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</row>
    <row r="63" spans="1:14" ht="18" customHeight="1" x14ac:dyDescent="0.25">
      <c r="A63" s="5" t="s">
        <v>83</v>
      </c>
      <c r="B63" s="5"/>
      <c r="C63" s="5"/>
      <c r="D63" s="5"/>
      <c r="E63" s="5"/>
      <c r="F63" s="5"/>
      <c r="G63" s="5"/>
      <c r="H63" s="188" t="s">
        <v>84</v>
      </c>
      <c r="I63" s="5"/>
      <c r="J63" s="5"/>
      <c r="K63" s="5"/>
      <c r="L63" s="5"/>
      <c r="M63" s="5"/>
      <c r="N63" s="5"/>
    </row>
    <row r="64" spans="1:14" ht="7.5" customHeight="1" x14ac:dyDescent="0.2">
      <c r="A64" s="189" t="s">
        <v>85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</row>
    <row r="65" spans="1:14" ht="11.25" customHeight="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</row>
    <row r="66" spans="1:14" x14ac:dyDescent="0.2">
      <c r="A66" s="16" t="s">
        <v>86</v>
      </c>
      <c r="B66" s="16"/>
      <c r="C66" s="16"/>
      <c r="D66" s="16"/>
      <c r="E66" s="16"/>
      <c r="F66" s="16"/>
      <c r="G66" s="16"/>
      <c r="H66" s="16"/>
      <c r="I66" s="16"/>
      <c r="J66" s="190"/>
      <c r="K66" s="190"/>
      <c r="L66" s="190"/>
      <c r="M66" s="190"/>
      <c r="N66" s="190"/>
    </row>
    <row r="67" spans="1:14" ht="17.25" customHeight="1" x14ac:dyDescent="0.25">
      <c r="A67" s="16" t="s">
        <v>87</v>
      </c>
      <c r="B67" s="16"/>
      <c r="C67" s="16"/>
      <c r="D67" s="16"/>
      <c r="E67" s="16"/>
      <c r="F67" s="16"/>
      <c r="G67" s="16"/>
      <c r="H67" s="188" t="s">
        <v>88</v>
      </c>
      <c r="I67" s="16"/>
      <c r="J67" s="190"/>
      <c r="K67" s="190"/>
      <c r="L67" s="190"/>
      <c r="M67" s="190"/>
      <c r="N67" s="190"/>
    </row>
    <row r="68" spans="1:14" x14ac:dyDescent="0.2">
      <c r="A68" s="191"/>
      <c r="B68" s="191"/>
      <c r="C68" s="191"/>
      <c r="D68" s="191"/>
      <c r="E68" s="16"/>
      <c r="F68" s="16"/>
      <c r="G68" s="16"/>
      <c r="H68" s="16"/>
      <c r="I68" s="16"/>
      <c r="J68" s="190"/>
      <c r="K68" s="190"/>
      <c r="L68" s="190"/>
      <c r="M68" s="190"/>
      <c r="N68" s="190"/>
    </row>
    <row r="69" spans="1:14" ht="18.75" x14ac:dyDescent="0.3">
      <c r="A69" s="192"/>
      <c r="B69" s="192"/>
      <c r="C69" s="192"/>
      <c r="D69" s="192"/>
    </row>
    <row r="70" spans="1:14" ht="18.75" x14ac:dyDescent="0.3">
      <c r="A70" s="192"/>
      <c r="B70" s="192"/>
      <c r="C70" s="192"/>
      <c r="D70" s="192"/>
    </row>
    <row r="71" spans="1:14" ht="18.75" x14ac:dyDescent="0.3">
      <c r="A71" s="192"/>
      <c r="B71" s="192"/>
      <c r="C71" s="192"/>
      <c r="D71" s="192"/>
    </row>
  </sheetData>
  <mergeCells count="60">
    <mergeCell ref="B59:C59"/>
    <mergeCell ref="B60:C60"/>
    <mergeCell ref="B61:L61"/>
    <mergeCell ref="B53:N53"/>
    <mergeCell ref="B54:C54"/>
    <mergeCell ref="B55:C55"/>
    <mergeCell ref="B56:C56"/>
    <mergeCell ref="B57:C57"/>
    <mergeCell ref="B58:C58"/>
    <mergeCell ref="B47:C47"/>
    <mergeCell ref="B48:L48"/>
    <mergeCell ref="B49:C49"/>
    <mergeCell ref="B50:C50"/>
    <mergeCell ref="B51:C51"/>
    <mergeCell ref="B52:C52"/>
    <mergeCell ref="B40:C40"/>
    <mergeCell ref="E40:E46"/>
    <mergeCell ref="B41:C41"/>
    <mergeCell ref="B42:C42"/>
    <mergeCell ref="B43:C43"/>
    <mergeCell ref="B44:C44"/>
    <mergeCell ref="B45:C45"/>
    <mergeCell ref="B46:C46"/>
    <mergeCell ref="L33:N33"/>
    <mergeCell ref="B35:C35"/>
    <mergeCell ref="B36:N36"/>
    <mergeCell ref="B37:C37"/>
    <mergeCell ref="B38:C38"/>
    <mergeCell ref="B39:C39"/>
    <mergeCell ref="B31:E31"/>
    <mergeCell ref="B33:C34"/>
    <mergeCell ref="D33:D34"/>
    <mergeCell ref="E33:E34"/>
    <mergeCell ref="F33:H33"/>
    <mergeCell ref="I33:K33"/>
    <mergeCell ref="B24:E24"/>
    <mergeCell ref="B25:E25"/>
    <mergeCell ref="B26:E26"/>
    <mergeCell ref="B27:N27"/>
    <mergeCell ref="A29:A30"/>
    <mergeCell ref="B29:E30"/>
    <mergeCell ref="F29:H29"/>
    <mergeCell ref="I29:K29"/>
    <mergeCell ref="L29:N29"/>
    <mergeCell ref="B15:G15"/>
    <mergeCell ref="A16:L16"/>
    <mergeCell ref="B17:D17"/>
    <mergeCell ref="B18:N18"/>
    <mergeCell ref="B19:N19"/>
    <mergeCell ref="A22:A23"/>
    <mergeCell ref="B22:E23"/>
    <mergeCell ref="F22:H22"/>
    <mergeCell ref="I22:K22"/>
    <mergeCell ref="L22:N22"/>
    <mergeCell ref="K1:N3"/>
    <mergeCell ref="A4:N4"/>
    <mergeCell ref="A5:M5"/>
    <mergeCell ref="B12:G12"/>
    <mergeCell ref="B13:G13"/>
    <mergeCell ref="B14:N14"/>
  </mergeCells>
  <printOptions horizontalCentered="1"/>
  <pageMargins left="0" right="0" top="0" bottom="0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103</vt:lpstr>
      <vt:lpstr>'103'!Область_печати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2021-05-06T08:57:05Z</dcterms:created>
  <dcterms:modified xsi:type="dcterms:W3CDTF">2021-05-06T08:57:06Z</dcterms:modified>
</cp:coreProperties>
</file>