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Users\User\Desktop\Дані і набори даних ОТГ Дрогобицька\06.05.2021\Відділ Культури\"/>
    </mc:Choice>
  </mc:AlternateContent>
  <bookViews>
    <workbookView xWindow="0" yWindow="0" windowWidth="21570" windowHeight="5520"/>
  </bookViews>
  <sheets>
    <sheet name="Кл" sheetId="1" r:id="rId1"/>
  </sheets>
  <definedNames>
    <definedName name="_xlnm.Print_Area" localSheetId="0">Кл!$A$1:$N$82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6" i="1" l="1"/>
  <c r="L76" i="1"/>
  <c r="K76" i="1"/>
  <c r="N76" i="1" s="1"/>
  <c r="H76" i="1"/>
  <c r="N75" i="1"/>
  <c r="M75" i="1"/>
  <c r="L75" i="1"/>
  <c r="M74" i="1"/>
  <c r="N73" i="1"/>
  <c r="M73" i="1"/>
  <c r="M72" i="1"/>
  <c r="L72" i="1"/>
  <c r="K72" i="1"/>
  <c r="H72" i="1"/>
  <c r="N72" i="1" s="1"/>
  <c r="N71" i="1"/>
  <c r="M71" i="1"/>
  <c r="L71" i="1"/>
  <c r="M70" i="1"/>
  <c r="I70" i="1"/>
  <c r="I74" i="1" s="1"/>
  <c r="F70" i="1"/>
  <c r="F74" i="1" s="1"/>
  <c r="H74" i="1" s="1"/>
  <c r="M69" i="1"/>
  <c r="L69" i="1"/>
  <c r="K69" i="1"/>
  <c r="N69" i="1" s="1"/>
  <c r="H69" i="1"/>
  <c r="M68" i="1"/>
  <c r="L68" i="1"/>
  <c r="K68" i="1"/>
  <c r="H68" i="1"/>
  <c r="N68" i="1" s="1"/>
  <c r="M67" i="1"/>
  <c r="L67" i="1"/>
  <c r="K67" i="1"/>
  <c r="N67" i="1" s="1"/>
  <c r="H67" i="1"/>
  <c r="M66" i="1"/>
  <c r="I66" i="1"/>
  <c r="K66" i="1" s="1"/>
  <c r="N66" i="1" s="1"/>
  <c r="F66" i="1"/>
  <c r="H66" i="1" s="1"/>
  <c r="N65" i="1"/>
  <c r="M65" i="1"/>
  <c r="L65" i="1"/>
  <c r="B63" i="1"/>
  <c r="N62" i="1"/>
  <c r="M62" i="1"/>
  <c r="L62" i="1"/>
  <c r="J59" i="1"/>
  <c r="G58" i="1"/>
  <c r="N57" i="1"/>
  <c r="M57" i="1"/>
  <c r="L57" i="1"/>
  <c r="M54" i="1"/>
  <c r="L54" i="1"/>
  <c r="K54" i="1"/>
  <c r="N54" i="1" s="1"/>
  <c r="H54" i="1"/>
  <c r="M53" i="1"/>
  <c r="L53" i="1"/>
  <c r="K53" i="1"/>
  <c r="H53" i="1"/>
  <c r="N53" i="1" s="1"/>
  <c r="M52" i="1"/>
  <c r="L52" i="1"/>
  <c r="K52" i="1"/>
  <c r="N52" i="1" s="1"/>
  <c r="J52" i="1"/>
  <c r="J58" i="1" s="1"/>
  <c r="M58" i="1" s="1"/>
  <c r="H52" i="1"/>
  <c r="G52" i="1"/>
  <c r="M51" i="1"/>
  <c r="L51" i="1"/>
  <c r="K51" i="1"/>
  <c r="H51" i="1"/>
  <c r="N51" i="1" s="1"/>
  <c r="M50" i="1"/>
  <c r="K50" i="1"/>
  <c r="N50" i="1" s="1"/>
  <c r="I50" i="1"/>
  <c r="L50" i="1" s="1"/>
  <c r="H50" i="1"/>
  <c r="F50" i="1"/>
  <c r="M49" i="1"/>
  <c r="L49" i="1"/>
  <c r="K49" i="1"/>
  <c r="H49" i="1"/>
  <c r="N49" i="1" s="1"/>
  <c r="M48" i="1"/>
  <c r="L48" i="1"/>
  <c r="K48" i="1"/>
  <c r="N48" i="1" s="1"/>
  <c r="H48" i="1"/>
  <c r="M45" i="1"/>
  <c r="I45" i="1"/>
  <c r="I59" i="1" s="1"/>
  <c r="F45" i="1"/>
  <c r="F58" i="1" s="1"/>
  <c r="M44" i="1"/>
  <c r="L44" i="1"/>
  <c r="K44" i="1"/>
  <c r="N44" i="1" s="1"/>
  <c r="H44" i="1"/>
  <c r="M43" i="1"/>
  <c r="L43" i="1"/>
  <c r="K43" i="1"/>
  <c r="H43" i="1"/>
  <c r="N43" i="1" s="1"/>
  <c r="M42" i="1"/>
  <c r="L42" i="1"/>
  <c r="K42" i="1"/>
  <c r="N42" i="1" s="1"/>
  <c r="H42" i="1"/>
  <c r="M41" i="1"/>
  <c r="I41" i="1"/>
  <c r="K41" i="1" s="1"/>
  <c r="F41" i="1"/>
  <c r="H41" i="1" s="1"/>
  <c r="M40" i="1"/>
  <c r="L40" i="1"/>
  <c r="K40" i="1"/>
  <c r="N40" i="1" s="1"/>
  <c r="H40" i="1"/>
  <c r="M39" i="1"/>
  <c r="L39" i="1"/>
  <c r="K39" i="1"/>
  <c r="H39" i="1"/>
  <c r="N39" i="1" s="1"/>
  <c r="M38" i="1"/>
  <c r="L38" i="1"/>
  <c r="K38" i="1"/>
  <c r="N38" i="1" s="1"/>
  <c r="H38" i="1"/>
  <c r="B36" i="1"/>
  <c r="B35" i="1"/>
  <c r="D35" i="1" s="1"/>
  <c r="E35" i="1" s="1"/>
  <c r="F35" i="1" s="1"/>
  <c r="G35" i="1" s="1"/>
  <c r="H35" i="1" s="1"/>
  <c r="I35" i="1" s="1"/>
  <c r="J35" i="1" s="1"/>
  <c r="K35" i="1" s="1"/>
  <c r="L35" i="1" s="1"/>
  <c r="M35" i="1" s="1"/>
  <c r="N35" i="1" s="1"/>
  <c r="G28" i="1"/>
  <c r="Q26" i="1"/>
  <c r="J26" i="1"/>
  <c r="I26" i="1"/>
  <c r="L26" i="1" s="1"/>
  <c r="G26" i="1"/>
  <c r="G59" i="1" s="1"/>
  <c r="F26" i="1"/>
  <c r="H26" i="1" s="1"/>
  <c r="M25" i="1"/>
  <c r="L25" i="1"/>
  <c r="K25" i="1"/>
  <c r="H25" i="1"/>
  <c r="N25" i="1" s="1"/>
  <c r="M24" i="1"/>
  <c r="L24" i="1"/>
  <c r="K24" i="1"/>
  <c r="H24" i="1"/>
  <c r="N24" i="1" s="1"/>
  <c r="B24" i="1"/>
  <c r="R22" i="1"/>
  <c r="Q22" i="1"/>
  <c r="R24" i="1" s="1"/>
  <c r="B14" i="1"/>
  <c r="Q9" i="1"/>
  <c r="R9" i="1" s="1"/>
  <c r="B8" i="1"/>
  <c r="R7" i="1"/>
  <c r="H58" i="1" l="1"/>
  <c r="H59" i="1"/>
  <c r="N41" i="1"/>
  <c r="M59" i="1"/>
  <c r="L74" i="1"/>
  <c r="K74" i="1"/>
  <c r="N74" i="1" s="1"/>
  <c r="K26" i="1"/>
  <c r="M26" i="1"/>
  <c r="L41" i="1"/>
  <c r="L45" i="1"/>
  <c r="I58" i="1"/>
  <c r="L58" i="1" s="1"/>
  <c r="F59" i="1"/>
  <c r="L59" i="1" s="1"/>
  <c r="L66" i="1"/>
  <c r="L70" i="1"/>
  <c r="H45" i="1"/>
  <c r="K45" i="1"/>
  <c r="H70" i="1"/>
  <c r="K70" i="1"/>
  <c r="K59" i="1" l="1"/>
  <c r="N59" i="1" s="1"/>
  <c r="N26" i="1"/>
  <c r="K58" i="1"/>
  <c r="N58" i="1" s="1"/>
  <c r="N70" i="1"/>
  <c r="N45" i="1"/>
</calcChain>
</file>

<file path=xl/sharedStrings.xml><?xml version="1.0" encoding="utf-8"?>
<sst xmlns="http://schemas.openxmlformats.org/spreadsheetml/2006/main" count="172" uniqueCount="106">
  <si>
    <t>ЗАТВЕРДЖЕНО
Наказ Міністерства фінансів України 26 серпня 2014 року № 836
(у редакції наказу Міністерства фінансів України від 29 грудня 2018 року № 1209)</t>
  </si>
  <si>
    <t>Звіт</t>
  </si>
  <si>
    <r>
      <t xml:space="preserve">про виконання паспорта бюджетної програми місцевого бюджету на  </t>
    </r>
    <r>
      <rPr>
        <b/>
        <i/>
        <sz val="10"/>
        <rFont val="Times New Roman"/>
        <family val="1"/>
        <charset val="204"/>
      </rPr>
      <t>01.01.2021</t>
    </r>
    <r>
      <rPr>
        <b/>
        <sz val="10"/>
        <rFont val="Times New Roman"/>
        <family val="1"/>
        <charset val="204"/>
      </rPr>
      <t xml:space="preserve"> року</t>
    </r>
  </si>
  <si>
    <t xml:space="preserve">     1. </t>
  </si>
  <si>
    <t>Відділ культури та мистецтв виконавчих органів Дрогобицької міської ради</t>
  </si>
  <si>
    <t>4-1</t>
  </si>
  <si>
    <t xml:space="preserve">       </t>
  </si>
  <si>
    <t xml:space="preserve">  (КПКВК МБ)    </t>
  </si>
  <si>
    <t xml:space="preserve">  (найменування головного розпорядника)</t>
  </si>
  <si>
    <t>4-2</t>
  </si>
  <si>
    <t xml:space="preserve">     2. </t>
  </si>
  <si>
    <t>4-3</t>
  </si>
  <si>
    <t xml:space="preserve">         </t>
  </si>
  <si>
    <t xml:space="preserve">     3. </t>
  </si>
  <si>
    <t>0828</t>
  </si>
  <si>
    <t xml:space="preserve"> Забезпечення діяльності палаців і будинків культури, клубів, центрів дозвілля та інші  клубних закладів</t>
  </si>
  <si>
    <t xml:space="preserve">  (КПКВК МБ)   </t>
  </si>
  <si>
    <t>(КФКВК)</t>
  </si>
  <si>
    <t xml:space="preserve"> (найменування бюджетної програми)</t>
  </si>
  <si>
    <t>Цілі державної політики, на досягнення яких спрямована реалізація бюджетної програми</t>
  </si>
  <si>
    <t>N з/п</t>
  </si>
  <si>
    <t>Ціль державної політики</t>
  </si>
  <si>
    <t>Мета бюджетної програми:</t>
  </si>
  <si>
    <t xml:space="preserve">Надання послуг з організації культурного дозвілля  населення. </t>
  </si>
  <si>
    <t>Завдання бюджетної програми:</t>
  </si>
  <si>
    <t>Завдання</t>
  </si>
  <si>
    <t>Забезпечення організації  культурного дозвілля  населення  і зміцнення культурних традицій .</t>
  </si>
  <si>
    <t xml:space="preserve"> Видатки (надані кредити з бюджету) та напрямки використання бюджетних коштів за бюджетною програмою</t>
  </si>
  <si>
    <t>гривень</t>
  </si>
  <si>
    <t>№ з/п</t>
  </si>
  <si>
    <t>Напрямки використання бюджетних коштів</t>
  </si>
  <si>
    <t>Затверджено у паспорті бюджетної програми</t>
  </si>
  <si>
    <t>Касові видатки (надані кредити з бюджету)</t>
  </si>
  <si>
    <t>Відхилення</t>
  </si>
  <si>
    <t>загальний фонд</t>
  </si>
  <si>
    <t>спец фонд</t>
  </si>
  <si>
    <t>разом</t>
  </si>
  <si>
    <t>Фінансова підтримка  Комунального закладу "Дрогобицького культурно-освітнього центру ім. І. Франка"</t>
  </si>
  <si>
    <t>Усього</t>
  </si>
  <si>
    <t xml:space="preserve"> Видатки (надані кредити з бюджету) на реалізацію місцевих/регіональних програм, які виконуються в межах  бюджетної програми</t>
  </si>
  <si>
    <t>Затверджено паспортом бюджетної програми</t>
  </si>
  <si>
    <t>Касові видатки (надані кредити)</t>
  </si>
  <si>
    <t>спеціальний фонд</t>
  </si>
  <si>
    <t xml:space="preserve">Результативні показники бюджетної програми та аналіз їх виконання </t>
  </si>
  <si>
    <t>Показники</t>
  </si>
  <si>
    <t>Одиниця виміру</t>
  </si>
  <si>
    <t>Джерело інформації</t>
  </si>
  <si>
    <t xml:space="preserve">Затверджено у паспорті бюджетної програми </t>
  </si>
  <si>
    <t xml:space="preserve">Фактичні результативні показники, досягнуті за рахунок касових видатків (наданих  кредитів з бюджету) </t>
  </si>
  <si>
    <t>усього</t>
  </si>
  <si>
    <t>загальний ф</t>
  </si>
  <si>
    <t>затрат</t>
  </si>
  <si>
    <t xml:space="preserve">Кількість установ </t>
  </si>
  <si>
    <t>од.</t>
  </si>
  <si>
    <t>будинків культури, од</t>
  </si>
  <si>
    <t>художніх аматорських колективів</t>
  </si>
  <si>
    <t>середнє число окладів (ставок) - всього</t>
  </si>
  <si>
    <t>Штатний розпис</t>
  </si>
  <si>
    <t xml:space="preserve"> - керівних працівників</t>
  </si>
  <si>
    <t>- спеціалістів</t>
  </si>
  <si>
    <t xml:space="preserve"> - робітників</t>
  </si>
  <si>
    <t xml:space="preserve">видатки загального фонду на забезпечення діяльності  будинків культури, клубів </t>
  </si>
  <si>
    <t xml:space="preserve">  грн</t>
  </si>
  <si>
    <t>Кошторис</t>
  </si>
  <si>
    <t>Економія виникла за рахунок відшкодування коштів на енергоносії орендарями  та не використані кошти на встановлення сигналізації</t>
  </si>
  <si>
    <t>продукту</t>
  </si>
  <si>
    <t>Кількість відвідувачів - всього</t>
  </si>
  <si>
    <t>осіб</t>
  </si>
  <si>
    <t>Звіт установи</t>
  </si>
  <si>
    <t xml:space="preserve">за реалізованими квитками </t>
  </si>
  <si>
    <t>безкоштовно</t>
  </si>
  <si>
    <t>кількість заходів, які забезпечують організацію культурного дозвілля населення</t>
  </si>
  <si>
    <t>од</t>
  </si>
  <si>
    <t xml:space="preserve">плановий обсяг доходів </t>
  </si>
  <si>
    <t>тис грн</t>
  </si>
  <si>
    <t>у тому числі доходи від реалізації квитків</t>
  </si>
  <si>
    <t>кількість реалізованих квитків, шт</t>
  </si>
  <si>
    <t>шт</t>
  </si>
  <si>
    <t>Кількість відвідувачів та заходів зменшилось в зв'язку з  covid 19. Доходи  зросли   за рахунок надходженням спонсорської допомоги, грантів та дарунків</t>
  </si>
  <si>
    <t>ефективності</t>
  </si>
  <si>
    <t>Середня вартість одного квитка, грн</t>
  </si>
  <si>
    <t>грн</t>
  </si>
  <si>
    <t>середні витрати на одного відвідувача</t>
  </si>
  <si>
    <t>Розрахунок</t>
  </si>
  <si>
    <t>середні витрати на проведення 1-го заходу</t>
  </si>
  <si>
    <t>Середні витрати  на одного відвідувача та на проведення одного заходу  зменшилось за рахунок зменшення відвідувачів та заходів</t>
  </si>
  <si>
    <t>якості</t>
  </si>
  <si>
    <t>динаміка збільшення  відвідувачів в плановому періоді по відношенню до факт показника попереднього періоду</t>
  </si>
  <si>
    <t>%</t>
  </si>
  <si>
    <t>2.</t>
  </si>
  <si>
    <t>Звітність установ</t>
  </si>
  <si>
    <t>середнє число окладів (ставок)- всього</t>
  </si>
  <si>
    <t xml:space="preserve"> - спеціалістів</t>
  </si>
  <si>
    <t>видатки загального фонду на забезпечення діяльності</t>
  </si>
  <si>
    <t>кошторис</t>
  </si>
  <si>
    <t>кількість  культурно-мистецьких заходів</t>
  </si>
  <si>
    <t>Середні витрати на утримання  однієї  штатної  одиниці</t>
  </si>
  <si>
    <t>динаміка збільшення кількості заходів в плановому періоді по відношенню до факт показника попереднього періоду</t>
  </si>
  <si>
    <t xml:space="preserve">Економія виникла за рахунок відшкодування коштів на енергоносії орендарями </t>
  </si>
  <si>
    <t>Керівник установи головного розпорядника</t>
  </si>
  <si>
    <t>бюджетних коштів                                                        __________  ________________________</t>
  </si>
  <si>
    <t>О. Яводчак</t>
  </si>
  <si>
    <t xml:space="preserve">                                                                                                                                       (підпис)          (ініціали та прізвище)</t>
  </si>
  <si>
    <t xml:space="preserve">Головний бухгалтер установи головного </t>
  </si>
  <si>
    <t>розпорядника бюджетних коштів                               __________  ________________________</t>
  </si>
  <si>
    <t>Т. Марцих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</si>
</sst>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_₴_-;\-* #,##0_₴_-;_-* &quot;-&quot;??_₴_-;_-@_-"/>
    <numFmt numFmtId="165" formatCode="_-* #,##0.0_₴_-;\-* #,##0.0_₴_-;_-* &quot;-&quot;??_₴_-;_-@_-"/>
    <numFmt numFmtId="166" formatCode="#,##0.00;\-#,##0.00;#,&quot;-&quot;"/>
    <numFmt numFmtId="167" formatCode="#,##0_₴"/>
    <numFmt numFmtId="168" formatCode="0.0"/>
    <numFmt numFmtId="169" formatCode="#,##0.0"/>
  </numFmts>
  <fonts count="38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sz val="7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i/>
      <u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7"/>
      <name val="Arial Cyr"/>
      <charset val="204"/>
    </font>
    <font>
      <b/>
      <i/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u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0" fillId="0" borderId="0"/>
  </cellStyleXfs>
  <cellXfs count="259">
    <xf numFmtId="0" fontId="0" fillId="0" borderId="0" xfId="0"/>
    <xf numFmtId="0" fontId="1" fillId="0" borderId="0" xfId="0" applyFont="1" applyAlignment="1">
      <alignment horizontal="left" indent="15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/>
    <xf numFmtId="0" fontId="5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/>
    <xf numFmtId="0" fontId="0" fillId="0" borderId="1" xfId="0" applyFill="1" applyBorder="1"/>
    <xf numFmtId="0" fontId="7" fillId="0" borderId="0" xfId="0" applyFont="1" applyFill="1" applyBorder="1" applyAlignment="1"/>
    <xf numFmtId="49" fontId="0" fillId="0" borderId="0" xfId="0" applyNumberFormat="1"/>
    <xf numFmtId="0" fontId="8" fillId="0" borderId="0" xfId="0" applyFont="1"/>
    <xf numFmtId="0" fontId="9" fillId="0" borderId="0" xfId="0" applyFont="1" applyFill="1" applyAlignment="1">
      <alignment horizontal="center"/>
    </xf>
    <xf numFmtId="0" fontId="9" fillId="0" borderId="0" xfId="0" applyFont="1" applyFill="1"/>
    <xf numFmtId="0" fontId="0" fillId="0" borderId="0" xfId="0" applyFill="1"/>
    <xf numFmtId="0" fontId="10" fillId="0" borderId="0" xfId="0" applyFont="1" applyFill="1"/>
    <xf numFmtId="0" fontId="11" fillId="0" borderId="1" xfId="0" applyFont="1" applyFill="1" applyBorder="1" applyAlignment="1">
      <alignment horizontal="center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Border="1"/>
    <xf numFmtId="0" fontId="0" fillId="0" borderId="0" xfId="0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wrapText="1"/>
    </xf>
    <xf numFmtId="0" fontId="13" fillId="0" borderId="1" xfId="0" applyFont="1" applyFill="1" applyBorder="1" applyAlignment="1"/>
    <xf numFmtId="0" fontId="14" fillId="0" borderId="1" xfId="0" applyFont="1" applyFill="1" applyBorder="1" applyAlignment="1"/>
    <xf numFmtId="0" fontId="14" fillId="0" borderId="0" xfId="0" applyFont="1" applyFill="1" applyBorder="1" applyAlignment="1"/>
    <xf numFmtId="0" fontId="15" fillId="0" borderId="0" xfId="0" applyFont="1" applyFill="1"/>
    <xf numFmtId="0" fontId="5" fillId="0" borderId="0" xfId="0" applyFont="1" applyFill="1" applyBorder="1"/>
    <xf numFmtId="0" fontId="16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horizontal="left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vertical="center" wrapText="1"/>
    </xf>
    <xf numFmtId="0" fontId="16" fillId="0" borderId="0" xfId="0" applyFont="1" applyFill="1" applyAlignment="1">
      <alignment vertical="center" wrapText="1"/>
    </xf>
    <xf numFmtId="0" fontId="21" fillId="0" borderId="0" xfId="0" applyFont="1" applyFill="1"/>
    <xf numFmtId="0" fontId="22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left" wrapText="1"/>
    </xf>
    <xf numFmtId="0" fontId="23" fillId="0" borderId="0" xfId="0" applyFont="1" applyFill="1" applyBorder="1" applyAlignment="1">
      <alignment horizontal="left" wrapText="1"/>
    </xf>
    <xf numFmtId="0" fontId="11" fillId="0" borderId="0" xfId="0" applyFont="1" applyFill="1"/>
    <xf numFmtId="0" fontId="10" fillId="0" borderId="0" xfId="0" applyFont="1" applyFill="1" applyAlignment="1">
      <alignment horizontal="right"/>
    </xf>
    <xf numFmtId="4" fontId="8" fillId="2" borderId="0" xfId="0" applyNumberFormat="1" applyFont="1" applyFill="1"/>
    <xf numFmtId="3" fontId="8" fillId="0" borderId="0" xfId="0" applyNumberFormat="1" applyFont="1"/>
    <xf numFmtId="0" fontId="15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" fontId="0" fillId="3" borderId="0" xfId="0" applyNumberFormat="1" applyFill="1"/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3" fontId="0" fillId="0" borderId="0" xfId="0" applyNumberFormat="1"/>
    <xf numFmtId="0" fontId="10" fillId="0" borderId="2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vertical="center" wrapText="1"/>
    </xf>
    <xf numFmtId="0" fontId="11" fillId="0" borderId="5" xfId="0" applyFont="1" applyFill="1" applyBorder="1" applyAlignment="1">
      <alignment vertical="center" wrapText="1"/>
    </xf>
    <xf numFmtId="0" fontId="11" fillId="0" borderId="6" xfId="0" applyFont="1" applyFill="1" applyBorder="1" applyAlignment="1">
      <alignment vertical="center" wrapText="1"/>
    </xf>
    <xf numFmtId="164" fontId="24" fillId="0" borderId="2" xfId="0" applyNumberFormat="1" applyFont="1" applyFill="1" applyBorder="1" applyAlignment="1">
      <alignment horizontal="right" vertical="center" wrapText="1"/>
    </xf>
    <xf numFmtId="164" fontId="25" fillId="0" borderId="2" xfId="0" applyNumberFormat="1" applyFont="1" applyFill="1" applyBorder="1" applyAlignment="1">
      <alignment horizontal="center" vertical="center" wrapText="1"/>
    </xf>
    <xf numFmtId="164" fontId="25" fillId="0" borderId="2" xfId="0" applyNumberFormat="1" applyFont="1" applyFill="1" applyBorder="1" applyAlignment="1">
      <alignment vertical="center" wrapText="1"/>
    </xf>
    <xf numFmtId="164" fontId="13" fillId="0" borderId="2" xfId="0" applyNumberFormat="1" applyFont="1" applyFill="1" applyBorder="1" applyAlignment="1">
      <alignment horizontal="left" vertical="center" wrapText="1" indent="1"/>
    </xf>
    <xf numFmtId="164" fontId="3" fillId="0" borderId="2" xfId="0" applyNumberFormat="1" applyFont="1" applyFill="1" applyBorder="1" applyAlignment="1">
      <alignment horizontal="left" vertical="center" wrapText="1"/>
    </xf>
    <xf numFmtId="3" fontId="0" fillId="3" borderId="0" xfId="0" applyNumberFormat="1" applyFill="1"/>
    <xf numFmtId="0" fontId="11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3" fontId="25" fillId="0" borderId="2" xfId="0" applyNumberFormat="1" applyFont="1" applyFill="1" applyBorder="1" applyAlignment="1">
      <alignment horizontal="right" vertical="center" wrapText="1"/>
    </xf>
    <xf numFmtId="3" fontId="25" fillId="0" borderId="2" xfId="0" applyNumberFormat="1" applyFont="1" applyFill="1" applyBorder="1" applyAlignment="1">
      <alignment vertical="center" wrapText="1"/>
    </xf>
    <xf numFmtId="3" fontId="13" fillId="0" borderId="2" xfId="0" applyNumberFormat="1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horizontal="left" vertical="center" wrapText="1" indent="2"/>
    </xf>
    <xf numFmtId="164" fontId="13" fillId="0" borderId="2" xfId="0" applyNumberFormat="1" applyFont="1" applyFill="1" applyBorder="1" applyAlignment="1">
      <alignment horizontal="left" vertical="center" wrapText="1"/>
    </xf>
    <xf numFmtId="164" fontId="3" fillId="0" borderId="2" xfId="0" applyNumberFormat="1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15" fillId="0" borderId="0" xfId="0" applyFont="1"/>
    <xf numFmtId="3" fontId="15" fillId="0" borderId="0" xfId="0" applyNumberFormat="1" applyFont="1"/>
    <xf numFmtId="0" fontId="26" fillId="0" borderId="0" xfId="0" applyFont="1"/>
    <xf numFmtId="0" fontId="15" fillId="0" borderId="0" xfId="0" applyFont="1" applyAlignment="1">
      <alignment horizontal="right"/>
    </xf>
    <xf numFmtId="0" fontId="15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0" fillId="0" borderId="0" xfId="0" applyFont="1"/>
    <xf numFmtId="0" fontId="10" fillId="0" borderId="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27" fillId="0" borderId="4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left" vertical="center" wrapText="1"/>
    </xf>
    <xf numFmtId="0" fontId="28" fillId="0" borderId="6" xfId="0" applyFont="1" applyBorder="1" applyAlignment="1">
      <alignment horizontal="left" vertical="center" wrapText="1"/>
    </xf>
    <xf numFmtId="0" fontId="29" fillId="0" borderId="5" xfId="0" applyFont="1" applyBorder="1" applyAlignment="1">
      <alignment vertical="center" wrapText="1"/>
    </xf>
    <xf numFmtId="0" fontId="10" fillId="0" borderId="2" xfId="0" applyFont="1" applyBorder="1" applyAlignment="1">
      <alignment horizontal="center" wrapText="1"/>
    </xf>
    <xf numFmtId="0" fontId="11" fillId="0" borderId="4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0" fillId="0" borderId="2" xfId="0" applyFont="1" applyBorder="1" applyAlignment="1">
      <alignment horizontal="center"/>
    </xf>
    <xf numFmtId="0" fontId="10" fillId="0" borderId="2" xfId="0" applyFont="1" applyBorder="1" applyAlignment="1"/>
    <xf numFmtId="0" fontId="13" fillId="0" borderId="2" xfId="1" applyFont="1" applyFill="1" applyBorder="1" applyAlignment="1">
      <alignment horizontal="center" vertical="center" wrapText="1"/>
    </xf>
    <xf numFmtId="0" fontId="13" fillId="0" borderId="2" xfId="0" applyFont="1" applyFill="1" applyBorder="1" applyAlignment="1"/>
    <xf numFmtId="164" fontId="13" fillId="0" borderId="2" xfId="0" applyNumberFormat="1" applyFont="1" applyFill="1" applyBorder="1" applyAlignment="1">
      <alignment vertical="center" wrapText="1"/>
    </xf>
    <xf numFmtId="0" fontId="11" fillId="0" borderId="4" xfId="1" applyFont="1" applyFill="1" applyBorder="1" applyAlignment="1">
      <alignment horizontal="left" vertical="top" wrapText="1"/>
    </xf>
    <xf numFmtId="0" fontId="11" fillId="0" borderId="6" xfId="1" applyFont="1" applyFill="1" applyBorder="1" applyAlignment="1">
      <alignment horizontal="left" vertical="top" wrapText="1"/>
    </xf>
    <xf numFmtId="0" fontId="10" fillId="0" borderId="4" xfId="0" applyFont="1" applyBorder="1" applyAlignment="1"/>
    <xf numFmtId="0" fontId="13" fillId="0" borderId="2" xfId="1" applyFont="1" applyFill="1" applyBorder="1" applyAlignment="1">
      <alignment vertical="top" wrapText="1"/>
    </xf>
    <xf numFmtId="0" fontId="13" fillId="0" borderId="4" xfId="0" applyFont="1" applyFill="1" applyBorder="1" applyAlignment="1"/>
    <xf numFmtId="0" fontId="9" fillId="0" borderId="9" xfId="0" applyFont="1" applyBorder="1" applyAlignment="1">
      <alignment horizontal="center" vertical="center" wrapText="1"/>
    </xf>
    <xf numFmtId="165" fontId="25" fillId="0" borderId="2" xfId="0" applyNumberFormat="1" applyFont="1" applyFill="1" applyBorder="1" applyAlignment="1">
      <alignment vertical="center" wrapText="1"/>
    </xf>
    <xf numFmtId="0" fontId="9" fillId="0" borderId="13" xfId="0" applyFont="1" applyBorder="1" applyAlignment="1">
      <alignment horizontal="center" vertical="center" wrapText="1"/>
    </xf>
    <xf numFmtId="49" fontId="11" fillId="0" borderId="4" xfId="1" applyNumberFormat="1" applyFont="1" applyFill="1" applyBorder="1" applyAlignment="1">
      <alignment horizontal="left" vertical="top" wrapText="1"/>
    </xf>
    <xf numFmtId="49" fontId="11" fillId="0" borderId="6" xfId="1" applyNumberFormat="1" applyFont="1" applyFill="1" applyBorder="1" applyAlignment="1">
      <alignment horizontal="left" vertical="top" wrapText="1"/>
    </xf>
    <xf numFmtId="0" fontId="9" fillId="0" borderId="12" xfId="0" applyFont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left" vertical="center" wrapText="1"/>
    </xf>
    <xf numFmtId="0" fontId="11" fillId="0" borderId="6" xfId="1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3" fontId="13" fillId="0" borderId="2" xfId="1" applyNumberFormat="1" applyFont="1" applyFill="1" applyBorder="1" applyAlignment="1">
      <alignment horizontal="center" vertical="center" wrapText="1"/>
    </xf>
    <xf numFmtId="3" fontId="13" fillId="0" borderId="2" xfId="1" applyNumberFormat="1" applyFont="1" applyFill="1" applyBorder="1" applyAlignment="1">
      <alignment vertical="top" wrapText="1"/>
    </xf>
    <xf numFmtId="3" fontId="13" fillId="0" borderId="4" xfId="0" applyNumberFormat="1" applyFont="1" applyFill="1" applyBorder="1" applyAlignment="1"/>
    <xf numFmtId="0" fontId="10" fillId="0" borderId="2" xfId="0" applyFont="1" applyBorder="1" applyAlignment="1">
      <alignment vertical="top" wrapText="1"/>
    </xf>
    <xf numFmtId="0" fontId="27" fillId="0" borderId="4" xfId="0" applyNumberFormat="1" applyFont="1" applyBorder="1" applyAlignment="1">
      <alignment horizontal="left" wrapText="1"/>
    </xf>
    <xf numFmtId="0" fontId="27" fillId="0" borderId="5" xfId="0" applyNumberFormat="1" applyFont="1" applyBorder="1" applyAlignment="1">
      <alignment horizontal="left" wrapText="1"/>
    </xf>
    <xf numFmtId="0" fontId="27" fillId="0" borderId="6" xfId="0" applyNumberFormat="1" applyFont="1" applyBorder="1" applyAlignment="1">
      <alignment horizontal="left" wrapText="1"/>
    </xf>
    <xf numFmtId="0" fontId="28" fillId="0" borderId="2" xfId="0" applyFont="1" applyBorder="1" applyAlignment="1">
      <alignment horizontal="center" wrapText="1"/>
    </xf>
    <xf numFmtId="0" fontId="29" fillId="0" borderId="2" xfId="0" applyFont="1" applyBorder="1" applyAlignment="1">
      <alignment vertical="center" wrapText="1"/>
    </xf>
    <xf numFmtId="0" fontId="10" fillId="0" borderId="9" xfId="0" applyFont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horizontal="right" vertical="center" wrapText="1"/>
    </xf>
    <xf numFmtId="164" fontId="25" fillId="0" borderId="2" xfId="0" applyNumberFormat="1" applyFont="1" applyBorder="1" applyAlignment="1">
      <alignment vertical="center" wrapText="1"/>
    </xf>
    <xf numFmtId="164" fontId="13" fillId="0" borderId="2" xfId="0" applyNumberFormat="1" applyFont="1" applyBorder="1" applyAlignment="1">
      <alignment horizontal="left" vertical="center" wrapText="1" indent="1"/>
    </xf>
    <xf numFmtId="164" fontId="13" fillId="0" borderId="2" xfId="0" applyNumberFormat="1" applyFont="1" applyBorder="1" applyAlignment="1">
      <alignment vertical="center" wrapText="1"/>
    </xf>
    <xf numFmtId="0" fontId="10" fillId="0" borderId="13" xfId="0" applyFont="1" applyBorder="1" applyAlignment="1">
      <alignment horizontal="center" vertical="center" wrapText="1"/>
    </xf>
    <xf numFmtId="0" fontId="13" fillId="0" borderId="6" xfId="1" applyFont="1" applyFill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center" wrapText="1"/>
    </xf>
    <xf numFmtId="1" fontId="13" fillId="0" borderId="2" xfId="1" applyNumberFormat="1" applyFont="1" applyFill="1" applyBorder="1" applyAlignment="1">
      <alignment horizontal="center" vertical="center" wrapText="1"/>
    </xf>
    <xf numFmtId="0" fontId="13" fillId="0" borderId="6" xfId="1" applyFont="1" applyFill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left" vertical="center" wrapText="1" indent="3"/>
    </xf>
    <xf numFmtId="164" fontId="13" fillId="0" borderId="2" xfId="0" applyNumberFormat="1" applyFont="1" applyBorder="1" applyAlignment="1">
      <alignment horizontal="left" vertical="center" wrapText="1" indent="2"/>
    </xf>
    <xf numFmtId="166" fontId="7" fillId="0" borderId="4" xfId="0" applyNumberFormat="1" applyFont="1" applyFill="1" applyBorder="1" applyAlignment="1" applyProtection="1">
      <alignment horizontal="center" vertical="center"/>
      <protection locked="0"/>
    </xf>
    <xf numFmtId="167" fontId="31" fillId="0" borderId="2" xfId="0" applyNumberFormat="1" applyFont="1" applyFill="1" applyBorder="1" applyAlignment="1">
      <alignment horizontal="center" wrapText="1"/>
    </xf>
    <xf numFmtId="167" fontId="13" fillId="0" borderId="6" xfId="1" applyNumberFormat="1" applyFont="1" applyFill="1" applyBorder="1" applyAlignment="1">
      <alignment horizontal="center" vertical="center" wrapText="1"/>
    </xf>
    <xf numFmtId="164" fontId="3" fillId="0" borderId="2" xfId="0" applyNumberFormat="1" applyFont="1" applyBorder="1" applyAlignment="1">
      <alignment vertical="center" wrapText="1"/>
    </xf>
    <xf numFmtId="0" fontId="11" fillId="0" borderId="2" xfId="1" applyFont="1" applyFill="1" applyBorder="1" applyAlignment="1">
      <alignment vertical="top" wrapText="1"/>
    </xf>
    <xf numFmtId="164" fontId="6" fillId="0" borderId="2" xfId="0" applyNumberFormat="1" applyFont="1" applyBorder="1" applyAlignment="1">
      <alignment vertical="center" wrapText="1"/>
    </xf>
    <xf numFmtId="0" fontId="11" fillId="0" borderId="2" xfId="0" applyFont="1" applyBorder="1" applyAlignment="1">
      <alignment horizontal="center"/>
    </xf>
    <xf numFmtId="166" fontId="32" fillId="0" borderId="4" xfId="0" applyNumberFormat="1" applyFont="1" applyFill="1" applyBorder="1" applyAlignment="1" applyProtection="1">
      <alignment horizontal="center" vertical="center"/>
      <protection locked="0"/>
    </xf>
    <xf numFmtId="164" fontId="11" fillId="0" borderId="2" xfId="0" applyNumberFormat="1" applyFont="1" applyBorder="1" applyAlignment="1">
      <alignment vertical="center" wrapText="1"/>
    </xf>
    <xf numFmtId="0" fontId="10" fillId="0" borderId="2" xfId="1" applyFont="1" applyFill="1" applyBorder="1" applyAlignment="1">
      <alignment vertical="top" wrapText="1"/>
    </xf>
    <xf numFmtId="164" fontId="16" fillId="0" borderId="2" xfId="0" applyNumberFormat="1" applyFont="1" applyBorder="1" applyAlignment="1">
      <alignment vertical="center" wrapText="1"/>
    </xf>
    <xf numFmtId="164" fontId="10" fillId="0" borderId="2" xfId="0" applyNumberFormat="1" applyFont="1" applyBorder="1" applyAlignment="1">
      <alignment vertical="center" wrapText="1"/>
    </xf>
    <xf numFmtId="0" fontId="10" fillId="0" borderId="4" xfId="0" applyFont="1" applyBorder="1" applyAlignment="1">
      <alignment vertical="top" wrapText="1"/>
    </xf>
    <xf numFmtId="0" fontId="27" fillId="0" borderId="4" xfId="0" applyNumberFormat="1" applyFont="1" applyFill="1" applyBorder="1" applyAlignment="1">
      <alignment horizontal="left" vertical="center" wrapText="1"/>
    </xf>
    <xf numFmtId="0" fontId="27" fillId="0" borderId="5" xfId="0" applyNumberFormat="1" applyFont="1" applyFill="1" applyBorder="1" applyAlignment="1">
      <alignment horizontal="left" vertical="center" wrapText="1"/>
    </xf>
    <xf numFmtId="0" fontId="27" fillId="0" borderId="6" xfId="0" applyNumberFormat="1" applyFont="1" applyFill="1" applyBorder="1" applyAlignment="1">
      <alignment horizontal="left" vertical="center" wrapText="1"/>
    </xf>
    <xf numFmtId="0" fontId="28" fillId="0" borderId="2" xfId="0" applyFont="1" applyBorder="1" applyAlignment="1">
      <alignment horizontal="center" vertical="center" wrapText="1"/>
    </xf>
    <xf numFmtId="0" fontId="28" fillId="0" borderId="5" xfId="0" applyFont="1" applyBorder="1" applyAlignment="1">
      <alignment horizontal="left" vertical="center" wrapText="1"/>
    </xf>
    <xf numFmtId="0" fontId="29" fillId="0" borderId="6" xfId="0" applyFont="1" applyBorder="1" applyAlignment="1">
      <alignment vertical="center" wrapText="1"/>
    </xf>
    <xf numFmtId="0" fontId="11" fillId="0" borderId="5" xfId="1" applyFont="1" applyFill="1" applyBorder="1" applyAlignment="1">
      <alignment horizontal="left" vertical="top" wrapText="1"/>
    </xf>
    <xf numFmtId="0" fontId="10" fillId="0" borderId="4" xfId="0" applyFont="1" applyBorder="1" applyAlignment="1">
      <alignment vertical="center"/>
    </xf>
    <xf numFmtId="0" fontId="3" fillId="0" borderId="2" xfId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/>
    <xf numFmtId="0" fontId="3" fillId="0" borderId="6" xfId="0" applyFont="1" applyFill="1" applyBorder="1" applyAlignment="1"/>
    <xf numFmtId="0" fontId="10" fillId="0" borderId="4" xfId="1" applyFont="1" applyFill="1" applyBorder="1" applyAlignment="1">
      <alignment horizontal="left" vertical="top" wrapText="1"/>
    </xf>
    <xf numFmtId="0" fontId="10" fillId="0" borderId="5" xfId="1" applyFont="1" applyFill="1" applyBorder="1" applyAlignment="1">
      <alignment horizontal="left" vertical="top" wrapText="1"/>
    </xf>
    <xf numFmtId="168" fontId="13" fillId="0" borderId="2" xfId="0" applyNumberFormat="1" applyFont="1" applyFill="1" applyBorder="1" applyAlignment="1">
      <alignment horizontal="center"/>
    </xf>
    <xf numFmtId="168" fontId="13" fillId="0" borderId="2" xfId="1" applyNumberFormat="1" applyFont="1" applyFill="1" applyBorder="1" applyAlignment="1">
      <alignment horizontal="center" vertical="top" wrapText="1"/>
    </xf>
    <xf numFmtId="165" fontId="13" fillId="0" borderId="2" xfId="1" applyNumberFormat="1" applyFont="1" applyFill="1" applyBorder="1" applyAlignment="1">
      <alignment horizontal="center" vertical="top" wrapText="1"/>
    </xf>
    <xf numFmtId="165" fontId="13" fillId="0" borderId="6" xfId="1" applyNumberFormat="1" applyFont="1" applyFill="1" applyBorder="1" applyAlignment="1">
      <alignment horizontal="center" vertical="top" wrapText="1"/>
    </xf>
    <xf numFmtId="165" fontId="3" fillId="0" borderId="2" xfId="0" applyNumberFormat="1" applyFont="1" applyBorder="1" applyAlignment="1">
      <alignment horizontal="left" vertical="center" wrapText="1" indent="3"/>
    </xf>
    <xf numFmtId="165" fontId="13" fillId="0" borderId="2" xfId="0" applyNumberFormat="1" applyFont="1" applyBorder="1" applyAlignment="1">
      <alignment vertical="center" wrapText="1"/>
    </xf>
    <xf numFmtId="1" fontId="13" fillId="0" borderId="2" xfId="1" applyNumberFormat="1" applyFont="1" applyFill="1" applyBorder="1" applyAlignment="1">
      <alignment horizontal="center" vertical="top" wrapText="1"/>
    </xf>
    <xf numFmtId="164" fontId="13" fillId="0" borderId="2" xfId="1" applyNumberFormat="1" applyFont="1" applyFill="1" applyBorder="1" applyAlignment="1">
      <alignment vertical="top" wrapText="1"/>
    </xf>
    <xf numFmtId="164" fontId="13" fillId="0" borderId="6" xfId="1" applyNumberFormat="1" applyFont="1" applyFill="1" applyBorder="1" applyAlignment="1">
      <alignment vertical="top" wrapText="1"/>
    </xf>
    <xf numFmtId="0" fontId="32" fillId="0" borderId="4" xfId="0" applyNumberFormat="1" applyFont="1" applyFill="1" applyBorder="1" applyAlignment="1">
      <alignment horizontal="left" wrapText="1"/>
    </xf>
    <xf numFmtId="0" fontId="32" fillId="0" borderId="5" xfId="0" applyNumberFormat="1" applyFont="1" applyFill="1" applyBorder="1" applyAlignment="1">
      <alignment horizontal="left" wrapText="1"/>
    </xf>
    <xf numFmtId="0" fontId="32" fillId="0" borderId="6" xfId="0" applyNumberFormat="1" applyFont="1" applyFill="1" applyBorder="1" applyAlignment="1">
      <alignment horizontal="left" wrapText="1"/>
    </xf>
    <xf numFmtId="0" fontId="7" fillId="0" borderId="2" xfId="0" applyFont="1" applyBorder="1" applyAlignment="1">
      <alignment horizontal="center"/>
    </xf>
    <xf numFmtId="0" fontId="10" fillId="0" borderId="5" xfId="1" applyFont="1" applyFill="1" applyBorder="1" applyAlignment="1">
      <alignment vertical="top" wrapText="1"/>
    </xf>
    <xf numFmtId="2" fontId="10" fillId="0" borderId="2" xfId="0" applyNumberFormat="1" applyFont="1" applyFill="1" applyBorder="1" applyAlignment="1">
      <alignment horizontal="center"/>
    </xf>
    <xf numFmtId="1" fontId="10" fillId="0" borderId="2" xfId="0" applyNumberFormat="1" applyFont="1" applyFill="1" applyBorder="1" applyAlignment="1">
      <alignment horizontal="center"/>
    </xf>
    <xf numFmtId="0" fontId="33" fillId="0" borderId="2" xfId="0" applyFont="1" applyBorder="1" applyAlignment="1">
      <alignment horizontal="center" wrapText="1"/>
    </xf>
    <xf numFmtId="0" fontId="27" fillId="0" borderId="4" xfId="1" applyFont="1" applyFill="1" applyBorder="1" applyAlignment="1">
      <alignment horizontal="left" vertical="top" wrapText="1"/>
    </xf>
    <xf numFmtId="0" fontId="27" fillId="0" borderId="5" xfId="1" applyFont="1" applyFill="1" applyBorder="1" applyAlignment="1">
      <alignment horizontal="left" vertical="top" wrapText="1"/>
    </xf>
    <xf numFmtId="0" fontId="27" fillId="0" borderId="6" xfId="1" applyFont="1" applyFill="1" applyBorder="1" applyAlignment="1">
      <alignment horizontal="left" vertical="top" wrapText="1"/>
    </xf>
    <xf numFmtId="0" fontId="28" fillId="0" borderId="4" xfId="0" applyFont="1" applyFill="1" applyBorder="1" applyAlignment="1">
      <alignment horizontal="left" vertical="center" wrapText="1"/>
    </xf>
    <xf numFmtId="0" fontId="28" fillId="0" borderId="6" xfId="0" applyFont="1" applyFill="1" applyBorder="1" applyAlignment="1">
      <alignment horizontal="left" vertical="center" wrapText="1"/>
    </xf>
    <xf numFmtId="0" fontId="29" fillId="0" borderId="5" xfId="0" applyFont="1" applyFill="1" applyBorder="1" applyAlignment="1">
      <alignment vertical="center" wrapText="1"/>
    </xf>
    <xf numFmtId="0" fontId="28" fillId="0" borderId="0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0" fontId="14" fillId="0" borderId="2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34" fillId="0" borderId="2" xfId="0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left" vertical="center" wrapText="1" indent="2"/>
    </xf>
    <xf numFmtId="0" fontId="28" fillId="0" borderId="6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 vertical="center" wrapText="1"/>
    </xf>
    <xf numFmtId="168" fontId="3" fillId="0" borderId="2" xfId="0" applyNumberFormat="1" applyFont="1" applyFill="1" applyBorder="1" applyAlignment="1">
      <alignment horizontal="center" vertical="center"/>
    </xf>
    <xf numFmtId="3" fontId="35" fillId="0" borderId="2" xfId="0" applyNumberFormat="1" applyFont="1" applyFill="1" applyBorder="1" applyAlignment="1">
      <alignment horizontal="right" vertical="center" wrapText="1"/>
    </xf>
    <xf numFmtId="169" fontId="36" fillId="0" borderId="2" xfId="0" applyNumberFormat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left" vertical="center" wrapText="1"/>
    </xf>
    <xf numFmtId="0" fontId="3" fillId="0" borderId="6" xfId="1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wrapText="1"/>
    </xf>
    <xf numFmtId="0" fontId="5" fillId="0" borderId="2" xfId="1" applyFont="1" applyFill="1" applyBorder="1" applyAlignment="1">
      <alignment horizontal="center" vertical="center" wrapText="1"/>
    </xf>
    <xf numFmtId="164" fontId="36" fillId="0" borderId="2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3" fontId="36" fillId="0" borderId="2" xfId="0" applyNumberFormat="1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right" vertical="center" wrapText="1" indent="1"/>
    </xf>
    <xf numFmtId="0" fontId="5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0" fontId="24" fillId="0" borderId="5" xfId="0" applyFont="1" applyFill="1" applyBorder="1" applyAlignment="1">
      <alignment vertical="center"/>
    </xf>
    <xf numFmtId="0" fontId="24" fillId="0" borderId="6" xfId="0" applyFont="1" applyFill="1" applyBorder="1" applyAlignment="1">
      <alignment vertical="center"/>
    </xf>
    <xf numFmtId="0" fontId="18" fillId="0" borderId="0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center" wrapText="1"/>
    </xf>
    <xf numFmtId="3" fontId="24" fillId="0" borderId="2" xfId="0" applyNumberFormat="1" applyFont="1" applyFill="1" applyBorder="1" applyAlignment="1">
      <alignment horizontal="center" vertical="center" wrapText="1"/>
    </xf>
    <xf numFmtId="0" fontId="28" fillId="0" borderId="5" xfId="0" applyFont="1" applyFill="1" applyBorder="1" applyAlignment="1">
      <alignment horizontal="left" vertical="center" wrapText="1"/>
    </xf>
    <xf numFmtId="0" fontId="10" fillId="0" borderId="4" xfId="1" applyFont="1" applyFill="1" applyBorder="1" applyAlignment="1">
      <alignment horizontal="left" vertical="center" wrapText="1"/>
    </xf>
    <xf numFmtId="0" fontId="10" fillId="0" borderId="6" xfId="1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/>
    </xf>
    <xf numFmtId="164" fontId="24" fillId="0" borderId="2" xfId="0" applyNumberFormat="1" applyFont="1" applyFill="1" applyBorder="1" applyAlignment="1">
      <alignment vertical="center"/>
    </xf>
    <xf numFmtId="0" fontId="24" fillId="0" borderId="2" xfId="0" applyFont="1" applyFill="1" applyBorder="1" applyAlignment="1">
      <alignment vertical="center"/>
    </xf>
    <xf numFmtId="164" fontId="13" fillId="0" borderId="2" xfId="0" applyNumberFormat="1" applyFont="1" applyFill="1" applyBorder="1" applyAlignment="1">
      <alignment horizontal="right" vertical="center" wrapText="1" indent="2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/>
    </xf>
    <xf numFmtId="0" fontId="5" fillId="0" borderId="4" xfId="1" applyFont="1" applyFill="1" applyBorder="1" applyAlignment="1">
      <alignment vertical="center" wrapText="1"/>
    </xf>
    <xf numFmtId="0" fontId="5" fillId="0" borderId="6" xfId="1" applyFont="1" applyFill="1" applyBorder="1" applyAlignment="1">
      <alignment vertical="center" wrapText="1"/>
    </xf>
    <xf numFmtId="1" fontId="24" fillId="0" borderId="2" xfId="0" applyNumberFormat="1" applyFont="1" applyFill="1" applyBorder="1" applyAlignment="1">
      <alignment horizontal="center" vertical="center"/>
    </xf>
    <xf numFmtId="1" fontId="24" fillId="0" borderId="2" xfId="0" applyNumberFormat="1" applyFont="1" applyFill="1" applyBorder="1" applyAlignment="1">
      <alignment vertical="center"/>
    </xf>
    <xf numFmtId="1" fontId="24" fillId="0" borderId="2" xfId="0" applyNumberFormat="1" applyFont="1" applyFill="1" applyBorder="1" applyAlignment="1">
      <alignment horizontal="center" vertical="center" wrapText="1"/>
    </xf>
    <xf numFmtId="0" fontId="32" fillId="0" borderId="4" xfId="0" applyFont="1" applyFill="1" applyBorder="1" applyAlignment="1">
      <alignment horizontal="left" vertical="top" wrapText="1"/>
    </xf>
    <xf numFmtId="0" fontId="32" fillId="0" borderId="5" xfId="0" applyFont="1" applyFill="1" applyBorder="1" applyAlignment="1">
      <alignment horizontal="left" vertical="top" wrapText="1"/>
    </xf>
    <xf numFmtId="0" fontId="32" fillId="0" borderId="6" xfId="0" applyFont="1" applyFill="1" applyBorder="1" applyAlignment="1">
      <alignment horizontal="left" vertical="top" wrapText="1"/>
    </xf>
    <xf numFmtId="0" fontId="5" fillId="0" borderId="0" xfId="0" applyFont="1"/>
    <xf numFmtId="0" fontId="37" fillId="0" borderId="0" xfId="0" applyFont="1"/>
    <xf numFmtId="0" fontId="9" fillId="0" borderId="0" xfId="0" applyFont="1"/>
  </cellXfs>
  <cellStyles count="2">
    <cellStyle name="Обычный" xfId="0" builtinId="0"/>
    <cellStyle name="Обычный_Культура(остат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R86"/>
  <sheetViews>
    <sheetView tabSelected="1" topLeftCell="A45" zoomScaleNormal="100" zoomScaleSheetLayoutView="85" workbookViewId="0">
      <selection activeCell="B60" sqref="B60:N60"/>
    </sheetView>
  </sheetViews>
  <sheetFormatPr defaultRowHeight="12.75" x14ac:dyDescent="0.2"/>
  <cols>
    <col min="1" max="1" width="2.28515625" customWidth="1"/>
    <col min="2" max="2" width="13.28515625" customWidth="1"/>
    <col min="3" max="3" width="21.7109375" customWidth="1"/>
    <col min="4" max="4" width="6.5703125" customWidth="1"/>
    <col min="5" max="5" width="7.85546875" customWidth="1"/>
    <col min="6" max="6" width="12.42578125" customWidth="1"/>
    <col min="7" max="7" width="10.5703125" customWidth="1"/>
    <col min="8" max="8" width="12.140625" customWidth="1"/>
    <col min="9" max="9" width="11.85546875" customWidth="1"/>
    <col min="10" max="10" width="10.42578125" customWidth="1"/>
    <col min="11" max="12" width="12.140625" customWidth="1"/>
    <col min="13" max="13" width="8.42578125" customWidth="1"/>
    <col min="14" max="14" width="11" customWidth="1"/>
    <col min="17" max="17" width="10.140625" bestFit="1" customWidth="1"/>
  </cols>
  <sheetData>
    <row r="1" spans="1:18" ht="9" customHeight="1" x14ac:dyDescent="0.3">
      <c r="A1" s="1"/>
      <c r="B1" s="1"/>
      <c r="C1" s="1"/>
      <c r="D1" s="1"/>
      <c r="K1" s="2" t="s">
        <v>0</v>
      </c>
      <c r="L1" s="2"/>
      <c r="M1" s="2"/>
      <c r="N1" s="3"/>
    </row>
    <row r="2" spans="1:18" ht="8.25" customHeight="1" x14ac:dyDescent="0.3">
      <c r="A2" s="1"/>
      <c r="B2" s="1"/>
      <c r="C2" s="1"/>
      <c r="D2" s="1"/>
      <c r="K2" s="2"/>
      <c r="L2" s="2"/>
      <c r="M2" s="2"/>
      <c r="N2" s="3"/>
    </row>
    <row r="3" spans="1:18" ht="9" customHeight="1" x14ac:dyDescent="0.3">
      <c r="A3" s="1"/>
      <c r="B3" s="1"/>
      <c r="C3" s="1"/>
      <c r="D3" s="1"/>
      <c r="K3" s="2"/>
      <c r="L3" s="2"/>
      <c r="M3" s="2"/>
      <c r="N3" s="3"/>
    </row>
    <row r="4" spans="1:18" ht="10.5" customHeight="1" x14ac:dyDescent="0.2">
      <c r="A4" s="4" t="s">
        <v>1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spans="1:18" ht="14.25" customHeight="1" x14ac:dyDescent="0.2">
      <c r="A5" s="5" t="s">
        <v>2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6"/>
    </row>
    <row r="6" spans="1:18" ht="13.5" customHeight="1" x14ac:dyDescent="0.2">
      <c r="A6" s="7" t="s">
        <v>3</v>
      </c>
      <c r="B6" s="8">
        <v>1010000</v>
      </c>
      <c r="C6" s="9" t="s">
        <v>4</v>
      </c>
      <c r="D6" s="8"/>
      <c r="E6" s="10"/>
      <c r="F6" s="9"/>
      <c r="G6" s="9"/>
      <c r="H6" s="9"/>
      <c r="I6" s="9"/>
      <c r="J6" s="11"/>
      <c r="K6" s="11"/>
      <c r="L6" s="11"/>
      <c r="M6" s="11"/>
      <c r="N6" s="11"/>
      <c r="P6" s="12" t="s">
        <v>5</v>
      </c>
      <c r="Q6" s="13">
        <v>133477.94</v>
      </c>
    </row>
    <row r="7" spans="1:18" ht="6" customHeight="1" x14ac:dyDescent="0.2">
      <c r="A7" s="7" t="s">
        <v>6</v>
      </c>
      <c r="B7" s="14" t="s">
        <v>7</v>
      </c>
      <c r="C7" s="15" t="s">
        <v>8</v>
      </c>
      <c r="D7" s="14"/>
      <c r="E7" s="16"/>
      <c r="F7" s="17"/>
      <c r="G7" s="17"/>
      <c r="H7" s="17"/>
      <c r="I7" s="17"/>
      <c r="J7" s="17"/>
      <c r="K7" s="17"/>
      <c r="L7" s="17"/>
      <c r="M7" s="17"/>
      <c r="N7" s="17"/>
      <c r="P7" s="12" t="s">
        <v>9</v>
      </c>
      <c r="Q7" s="13">
        <v>239854</v>
      </c>
      <c r="R7">
        <f>SUM(Q6:Q7)</f>
        <v>373331.94</v>
      </c>
    </row>
    <row r="8" spans="1:18" ht="15" x14ac:dyDescent="0.25">
      <c r="A8" s="7" t="s">
        <v>10</v>
      </c>
      <c r="B8" s="18">
        <f>B6</f>
        <v>1010000</v>
      </c>
      <c r="C8" s="9" t="s">
        <v>4</v>
      </c>
      <c r="D8" s="18"/>
      <c r="E8" s="10"/>
      <c r="F8" s="9"/>
      <c r="G8" s="9"/>
      <c r="H8" s="9"/>
      <c r="I8" s="9"/>
      <c r="J8" s="17"/>
      <c r="K8" s="17"/>
      <c r="L8" s="17"/>
      <c r="M8" s="17"/>
      <c r="N8" s="17"/>
      <c r="P8" s="12" t="s">
        <v>11</v>
      </c>
      <c r="Q8">
        <v>218616</v>
      </c>
    </row>
    <row r="9" spans="1:18" ht="9.75" customHeight="1" x14ac:dyDescent="0.2">
      <c r="A9" s="7" t="s">
        <v>12</v>
      </c>
      <c r="B9" s="19" t="s">
        <v>7</v>
      </c>
      <c r="C9" s="15" t="s">
        <v>8</v>
      </c>
      <c r="D9" s="14"/>
      <c r="E9" s="16"/>
      <c r="F9" s="17"/>
      <c r="G9" s="17"/>
      <c r="H9" s="17"/>
      <c r="I9" s="17"/>
      <c r="J9" s="17"/>
      <c r="K9" s="17"/>
      <c r="L9" s="17"/>
      <c r="M9" s="20"/>
      <c r="N9" s="20"/>
      <c r="Q9" s="21">
        <f>SUM(Q6:Q8)</f>
        <v>591947.93999999994</v>
      </c>
      <c r="R9" s="13">
        <f>Q9/1000</f>
        <v>591.9479399999999</v>
      </c>
    </row>
    <row r="10" spans="1:18" ht="15" x14ac:dyDescent="0.2">
      <c r="A10" s="7" t="s">
        <v>13</v>
      </c>
      <c r="B10" s="22">
        <v>1014060</v>
      </c>
      <c r="C10" s="23" t="s">
        <v>14</v>
      </c>
      <c r="D10" s="24" t="s">
        <v>15</v>
      </c>
      <c r="E10" s="10"/>
      <c r="F10" s="10"/>
      <c r="G10" s="25"/>
      <c r="H10" s="25"/>
      <c r="I10" s="25"/>
      <c r="J10" s="25"/>
      <c r="K10" s="25"/>
      <c r="L10" s="25"/>
      <c r="M10" s="26"/>
      <c r="N10" s="26"/>
      <c r="R10" s="13"/>
    </row>
    <row r="11" spans="1:18" ht="9.75" customHeight="1" x14ac:dyDescent="0.2">
      <c r="A11" s="27"/>
      <c r="B11" s="14" t="s">
        <v>16</v>
      </c>
      <c r="C11" s="14" t="s">
        <v>17</v>
      </c>
      <c r="D11" s="15" t="s">
        <v>18</v>
      </c>
      <c r="E11" s="16"/>
      <c r="F11" s="16"/>
      <c r="G11" s="7"/>
      <c r="H11" s="7"/>
      <c r="I11" s="7"/>
      <c r="J11" s="28"/>
      <c r="K11" s="28"/>
      <c r="L11" s="28"/>
      <c r="M11" s="28"/>
      <c r="N11" s="28"/>
      <c r="R11" s="13"/>
    </row>
    <row r="12" spans="1:18" ht="9.75" customHeight="1" x14ac:dyDescent="0.2">
      <c r="A12" s="29">
        <v>4</v>
      </c>
      <c r="B12" s="30" t="s">
        <v>19</v>
      </c>
      <c r="C12" s="30"/>
      <c r="D12" s="30"/>
      <c r="E12" s="30"/>
      <c r="F12" s="30"/>
      <c r="G12" s="30"/>
      <c r="H12" s="7"/>
      <c r="I12" s="7"/>
      <c r="J12" s="28"/>
      <c r="K12" s="28"/>
      <c r="L12" s="28"/>
      <c r="M12" s="28"/>
      <c r="N12" s="28"/>
      <c r="R12" s="13"/>
    </row>
    <row r="13" spans="1:18" ht="13.5" customHeight="1" x14ac:dyDescent="0.2">
      <c r="A13" s="31" t="s">
        <v>20</v>
      </c>
      <c r="B13" s="32" t="s">
        <v>21</v>
      </c>
      <c r="C13" s="32"/>
      <c r="D13" s="32"/>
      <c r="E13" s="32"/>
      <c r="F13" s="32"/>
      <c r="G13" s="32"/>
      <c r="H13" s="7"/>
      <c r="I13" s="7"/>
      <c r="J13" s="28"/>
      <c r="K13" s="28"/>
      <c r="L13" s="28"/>
      <c r="M13" s="28"/>
      <c r="N13" s="28"/>
      <c r="R13" s="13"/>
    </row>
    <row r="14" spans="1:18" ht="12.75" customHeight="1" x14ac:dyDescent="0.2">
      <c r="A14" s="33"/>
      <c r="B14" s="34" t="str">
        <f>B19</f>
        <v>Забезпечення організації  культурного дозвілля  населення  і зміцнення культурних традицій .</v>
      </c>
      <c r="C14" s="35"/>
      <c r="D14" s="35"/>
      <c r="E14" s="35"/>
      <c r="F14" s="35"/>
      <c r="G14" s="35"/>
      <c r="H14" s="35"/>
      <c r="I14" s="35"/>
      <c r="J14" s="35"/>
      <c r="K14" s="35"/>
      <c r="L14" s="28"/>
      <c r="M14" s="28"/>
      <c r="N14" s="28"/>
      <c r="R14" s="13"/>
    </row>
    <row r="15" spans="1:18" ht="13.5" customHeight="1" x14ac:dyDescent="0.2">
      <c r="A15" s="29">
        <v>5</v>
      </c>
      <c r="B15" s="30" t="s">
        <v>22</v>
      </c>
      <c r="C15" s="30"/>
      <c r="D15" s="30"/>
      <c r="E15" s="30"/>
      <c r="F15" s="30"/>
      <c r="G15" s="30"/>
      <c r="H15" s="7"/>
      <c r="I15" s="7"/>
      <c r="J15" s="28"/>
      <c r="K15" s="28"/>
      <c r="L15" s="28"/>
      <c r="M15" s="28"/>
      <c r="N15" s="28"/>
      <c r="R15" s="13"/>
    </row>
    <row r="16" spans="1:18" ht="12" customHeight="1" x14ac:dyDescent="0.2">
      <c r="A16" s="36" t="s">
        <v>23</v>
      </c>
      <c r="B16" s="36"/>
      <c r="C16" s="36"/>
      <c r="D16" s="36"/>
      <c r="E16" s="36"/>
      <c r="F16" s="36"/>
      <c r="G16" s="36"/>
      <c r="H16" s="7"/>
      <c r="I16" s="7"/>
      <c r="J16" s="28"/>
      <c r="K16" s="28"/>
      <c r="L16" s="28"/>
      <c r="M16" s="28"/>
      <c r="N16" s="28"/>
      <c r="R16" s="13"/>
    </row>
    <row r="17" spans="1:18" ht="9.75" customHeight="1" x14ac:dyDescent="0.25">
      <c r="A17" s="29">
        <v>6</v>
      </c>
      <c r="B17" s="37" t="s">
        <v>24</v>
      </c>
      <c r="C17" s="37"/>
      <c r="D17" s="37"/>
      <c r="E17" s="38"/>
      <c r="F17" s="38"/>
      <c r="G17" s="38"/>
      <c r="H17" s="7"/>
      <c r="I17" s="7"/>
      <c r="J17" s="28"/>
      <c r="K17" s="28"/>
      <c r="L17" s="28"/>
      <c r="M17" s="28"/>
      <c r="N17" s="28"/>
      <c r="R17" s="13"/>
    </row>
    <row r="18" spans="1:18" ht="9.75" customHeight="1" x14ac:dyDescent="0.2">
      <c r="A18" s="31" t="s">
        <v>20</v>
      </c>
      <c r="B18" s="39" t="s">
        <v>25</v>
      </c>
      <c r="C18" s="39"/>
      <c r="D18" s="39"/>
      <c r="E18" s="39"/>
      <c r="F18" s="39"/>
      <c r="G18" s="39"/>
      <c r="H18" s="7"/>
      <c r="I18" s="7"/>
      <c r="J18" s="28"/>
      <c r="K18" s="28"/>
      <c r="L18" s="28"/>
      <c r="M18" s="28"/>
      <c r="N18" s="28"/>
      <c r="R18" s="13"/>
    </row>
    <row r="19" spans="1:18" ht="17.25" customHeight="1" x14ac:dyDescent="0.25">
      <c r="A19" s="40">
        <v>1</v>
      </c>
      <c r="B19" s="41" t="s">
        <v>26</v>
      </c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28"/>
      <c r="N19" s="28"/>
      <c r="R19" s="13"/>
    </row>
    <row r="20" spans="1:18" ht="15" x14ac:dyDescent="0.25">
      <c r="A20" s="29">
        <v>7</v>
      </c>
      <c r="B20" s="17" t="s">
        <v>27</v>
      </c>
      <c r="C20" s="43"/>
      <c r="D20" s="43"/>
      <c r="E20" s="17"/>
      <c r="F20" s="17"/>
      <c r="G20" s="17"/>
      <c r="H20" s="17"/>
      <c r="I20" s="17"/>
      <c r="J20" s="17"/>
      <c r="K20" s="17"/>
      <c r="L20" s="16"/>
      <c r="M20" s="17"/>
      <c r="N20" s="44" t="s">
        <v>28</v>
      </c>
      <c r="P20" s="12" t="s">
        <v>5</v>
      </c>
      <c r="Q20" s="45">
        <v>152759.95000000001</v>
      </c>
      <c r="R20" s="46"/>
    </row>
    <row r="21" spans="1:18" ht="13.5" customHeight="1" x14ac:dyDescent="0.2">
      <c r="A21" s="47" t="s">
        <v>29</v>
      </c>
      <c r="B21" s="48" t="s">
        <v>30</v>
      </c>
      <c r="C21" s="48"/>
      <c r="D21" s="48"/>
      <c r="E21" s="48"/>
      <c r="F21" s="49" t="s">
        <v>31</v>
      </c>
      <c r="G21" s="50"/>
      <c r="H21" s="51"/>
      <c r="I21" s="49" t="s">
        <v>32</v>
      </c>
      <c r="J21" s="50"/>
      <c r="K21" s="51"/>
      <c r="L21" s="49" t="s">
        <v>33</v>
      </c>
      <c r="M21" s="50"/>
      <c r="N21" s="51"/>
      <c r="P21" s="12" t="s">
        <v>9</v>
      </c>
      <c r="Q21" s="45">
        <v>48632.67</v>
      </c>
      <c r="R21" s="46"/>
    </row>
    <row r="22" spans="1:18" ht="15" customHeight="1" x14ac:dyDescent="0.2">
      <c r="A22" s="47"/>
      <c r="B22" s="48"/>
      <c r="C22" s="48"/>
      <c r="D22" s="48"/>
      <c r="E22" s="48"/>
      <c r="F22" s="52" t="s">
        <v>34</v>
      </c>
      <c r="G22" s="52" t="s">
        <v>35</v>
      </c>
      <c r="H22" s="52" t="s">
        <v>36</v>
      </c>
      <c r="I22" s="52" t="s">
        <v>34</v>
      </c>
      <c r="J22" s="52" t="s">
        <v>35</v>
      </c>
      <c r="K22" s="52" t="s">
        <v>36</v>
      </c>
      <c r="L22" s="52" t="s">
        <v>34</v>
      </c>
      <c r="M22" s="52" t="s">
        <v>35</v>
      </c>
      <c r="N22" s="52" t="s">
        <v>36</v>
      </c>
      <c r="Q22" s="53">
        <f>SUM(Q20:Q21)</f>
        <v>201392.62</v>
      </c>
      <c r="R22" s="46">
        <f>Q22/1000</f>
        <v>201.39261999999999</v>
      </c>
    </row>
    <row r="23" spans="1:18" ht="7.5" customHeight="1" x14ac:dyDescent="0.2">
      <c r="A23" s="52">
        <v>1</v>
      </c>
      <c r="B23" s="54">
        <v>2</v>
      </c>
      <c r="C23" s="55"/>
      <c r="D23" s="55"/>
      <c r="E23" s="56"/>
      <c r="F23" s="52">
        <v>3</v>
      </c>
      <c r="G23" s="52">
        <v>4</v>
      </c>
      <c r="H23" s="52">
        <v>5</v>
      </c>
      <c r="I23" s="52">
        <v>6</v>
      </c>
      <c r="J23" s="52">
        <v>7</v>
      </c>
      <c r="K23" s="52">
        <v>8</v>
      </c>
      <c r="L23" s="52">
        <v>9</v>
      </c>
      <c r="M23" s="52">
        <v>10</v>
      </c>
      <c r="N23" s="52">
        <v>11</v>
      </c>
      <c r="Q23" s="57"/>
      <c r="R23" s="57"/>
    </row>
    <row r="24" spans="1:18" ht="40.5" customHeight="1" x14ac:dyDescent="0.2">
      <c r="A24" s="58">
        <v>1</v>
      </c>
      <c r="B24" s="59" t="str">
        <f>B19</f>
        <v>Забезпечення організації  культурного дозвілля  населення  і зміцнення культурних традицій .</v>
      </c>
      <c r="C24" s="60"/>
      <c r="D24" s="60"/>
      <c r="E24" s="61"/>
      <c r="F24" s="62">
        <v>4303200</v>
      </c>
      <c r="G24" s="63">
        <v>177400</v>
      </c>
      <c r="H24" s="64">
        <f>F24+G24</f>
        <v>4480600</v>
      </c>
      <c r="I24" s="62">
        <v>4241774</v>
      </c>
      <c r="J24" s="64">
        <v>201393</v>
      </c>
      <c r="K24" s="64">
        <f>I24+J24</f>
        <v>4443167</v>
      </c>
      <c r="L24" s="65">
        <f t="shared" ref="L24:N26" si="0">I24-F24</f>
        <v>-61426</v>
      </c>
      <c r="M24" s="66">
        <f t="shared" si="0"/>
        <v>23993</v>
      </c>
      <c r="N24" s="65">
        <f t="shared" si="0"/>
        <v>-37433</v>
      </c>
      <c r="P24" s="12" t="s">
        <v>11</v>
      </c>
      <c r="Q24" s="67"/>
      <c r="R24" s="57">
        <f>Q22+Q24</f>
        <v>201392.62</v>
      </c>
    </row>
    <row r="25" spans="1:18" ht="41.25" customHeight="1" x14ac:dyDescent="0.2">
      <c r="A25" s="58">
        <v>2</v>
      </c>
      <c r="B25" s="68" t="s">
        <v>37</v>
      </c>
      <c r="C25" s="69"/>
      <c r="D25" s="69"/>
      <c r="E25" s="70"/>
      <c r="F25" s="71">
        <v>292310</v>
      </c>
      <c r="G25" s="71"/>
      <c r="H25" s="72">
        <f>F25+G25</f>
        <v>292310</v>
      </c>
      <c r="I25" s="71">
        <v>274074</v>
      </c>
      <c r="J25" s="71"/>
      <c r="K25" s="72">
        <f>I25+J25</f>
        <v>274074</v>
      </c>
      <c r="L25" s="73">
        <f t="shared" si="0"/>
        <v>-18236</v>
      </c>
      <c r="M25" s="74">
        <f t="shared" si="0"/>
        <v>0</v>
      </c>
      <c r="N25" s="75">
        <f t="shared" si="0"/>
        <v>-18236</v>
      </c>
      <c r="Q25" s="57"/>
      <c r="R25" s="57"/>
    </row>
    <row r="26" spans="1:18" ht="12.75" customHeight="1" x14ac:dyDescent="0.2">
      <c r="A26" s="58"/>
      <c r="B26" s="48" t="s">
        <v>38</v>
      </c>
      <c r="C26" s="48"/>
      <c r="D26" s="48"/>
      <c r="E26" s="48"/>
      <c r="F26" s="63">
        <f>SUM(F24:F25)</f>
        <v>4595510</v>
      </c>
      <c r="G26" s="63">
        <f>SUM(G24:G25)</f>
        <v>177400</v>
      </c>
      <c r="H26" s="64">
        <f>F26+G26</f>
        <v>4772910</v>
      </c>
      <c r="I26" s="63">
        <f>SUM(I24:I25)</f>
        <v>4515848</v>
      </c>
      <c r="J26" s="63">
        <f>SUM(J24:J25)</f>
        <v>201393</v>
      </c>
      <c r="K26" s="64">
        <f>I26+J26</f>
        <v>4717241</v>
      </c>
      <c r="L26" s="65">
        <f t="shared" si="0"/>
        <v>-79662</v>
      </c>
      <c r="M26" s="76">
        <f t="shared" si="0"/>
        <v>23993</v>
      </c>
      <c r="N26" s="65">
        <f t="shared" si="0"/>
        <v>-55669</v>
      </c>
      <c r="Q26" s="67">
        <f>SUM(Q25:Q25)</f>
        <v>0</v>
      </c>
      <c r="R26" s="57"/>
    </row>
    <row r="27" spans="1:18" x14ac:dyDescent="0.2">
      <c r="A27" s="77"/>
      <c r="B27" s="77"/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</row>
    <row r="28" spans="1:18" x14ac:dyDescent="0.2">
      <c r="A28" s="78">
        <v>8</v>
      </c>
      <c r="B28" s="79" t="s">
        <v>39</v>
      </c>
      <c r="C28" s="79"/>
      <c r="D28" s="79"/>
      <c r="E28" s="79"/>
      <c r="F28" s="79"/>
      <c r="G28" s="80">
        <f>SUM(G25:G25)</f>
        <v>0</v>
      </c>
      <c r="H28" s="79"/>
      <c r="I28" s="79"/>
      <c r="J28" s="79"/>
      <c r="K28" s="79"/>
      <c r="L28" s="81"/>
      <c r="M28" s="79"/>
      <c r="N28" s="82" t="s">
        <v>28</v>
      </c>
    </row>
    <row r="29" spans="1:18" ht="9.75" customHeight="1" x14ac:dyDescent="0.2">
      <c r="A29" s="83" t="s">
        <v>29</v>
      </c>
      <c r="B29" s="83" t="s">
        <v>30</v>
      </c>
      <c r="C29" s="83"/>
      <c r="D29" s="83"/>
      <c r="E29" s="83"/>
      <c r="F29" s="84" t="s">
        <v>40</v>
      </c>
      <c r="G29" s="85"/>
      <c r="H29" s="86"/>
      <c r="I29" s="84" t="s">
        <v>41</v>
      </c>
      <c r="J29" s="85"/>
      <c r="K29" s="86"/>
      <c r="L29" s="84" t="s">
        <v>33</v>
      </c>
      <c r="M29" s="85"/>
      <c r="N29" s="86"/>
    </row>
    <row r="30" spans="1:18" ht="9" customHeight="1" x14ac:dyDescent="0.2">
      <c r="A30" s="83"/>
      <c r="B30" s="83"/>
      <c r="C30" s="83"/>
      <c r="D30" s="83"/>
      <c r="E30" s="83"/>
      <c r="F30" s="87" t="s">
        <v>34</v>
      </c>
      <c r="G30" s="87" t="s">
        <v>42</v>
      </c>
      <c r="H30" s="87" t="s">
        <v>36</v>
      </c>
      <c r="I30" s="87" t="s">
        <v>34</v>
      </c>
      <c r="J30" s="87" t="s">
        <v>42</v>
      </c>
      <c r="K30" s="87" t="s">
        <v>36</v>
      </c>
      <c r="L30" s="87" t="s">
        <v>34</v>
      </c>
      <c r="M30" s="87" t="s">
        <v>42</v>
      </c>
      <c r="N30" s="87" t="s">
        <v>36</v>
      </c>
    </row>
    <row r="31" spans="1:18" ht="9.75" customHeight="1" x14ac:dyDescent="0.2">
      <c r="A31" s="87">
        <v>1</v>
      </c>
      <c r="B31" s="84">
        <v>2</v>
      </c>
      <c r="C31" s="85"/>
      <c r="D31" s="85"/>
      <c r="E31" s="86"/>
      <c r="F31" s="87">
        <v>3</v>
      </c>
      <c r="G31" s="87">
        <v>4</v>
      </c>
      <c r="H31" s="87">
        <v>5</v>
      </c>
      <c r="I31" s="87">
        <v>6</v>
      </c>
      <c r="J31" s="87">
        <v>7</v>
      </c>
      <c r="K31" s="87">
        <v>8</v>
      </c>
      <c r="L31" s="87">
        <v>9</v>
      </c>
      <c r="M31" s="87">
        <v>10</v>
      </c>
      <c r="N31" s="87">
        <v>11</v>
      </c>
    </row>
    <row r="32" spans="1:18" x14ac:dyDescent="0.2">
      <c r="A32" s="78">
        <v>9</v>
      </c>
      <c r="B32" s="88" t="s">
        <v>43</v>
      </c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</row>
    <row r="33" spans="1:14" ht="33" customHeight="1" x14ac:dyDescent="0.2">
      <c r="A33" s="89" t="s">
        <v>29</v>
      </c>
      <c r="B33" s="90" t="s">
        <v>44</v>
      </c>
      <c r="C33" s="91"/>
      <c r="D33" s="92" t="s">
        <v>45</v>
      </c>
      <c r="E33" s="92" t="s">
        <v>46</v>
      </c>
      <c r="F33" s="93" t="s">
        <v>47</v>
      </c>
      <c r="G33" s="93"/>
      <c r="H33" s="93"/>
      <c r="I33" s="93" t="s">
        <v>48</v>
      </c>
      <c r="J33" s="93"/>
      <c r="K33" s="93"/>
      <c r="L33" s="94" t="s">
        <v>33</v>
      </c>
      <c r="M33" s="94"/>
      <c r="N33" s="94"/>
    </row>
    <row r="34" spans="1:14" ht="11.25" customHeight="1" x14ac:dyDescent="0.2">
      <c r="A34" s="89"/>
      <c r="B34" s="95"/>
      <c r="C34" s="96"/>
      <c r="D34" s="97"/>
      <c r="E34" s="97"/>
      <c r="F34" s="98" t="s">
        <v>34</v>
      </c>
      <c r="G34" s="98" t="s">
        <v>35</v>
      </c>
      <c r="H34" s="98" t="s">
        <v>49</v>
      </c>
      <c r="I34" s="98" t="s">
        <v>34</v>
      </c>
      <c r="J34" s="98" t="s">
        <v>35</v>
      </c>
      <c r="K34" s="98" t="s">
        <v>49</v>
      </c>
      <c r="L34" s="98" t="s">
        <v>50</v>
      </c>
      <c r="M34" s="98" t="s">
        <v>35</v>
      </c>
      <c r="N34" s="98" t="s">
        <v>49</v>
      </c>
    </row>
    <row r="35" spans="1:14" ht="6" customHeight="1" x14ac:dyDescent="0.2">
      <c r="A35" s="87">
        <v>1</v>
      </c>
      <c r="B35" s="84">
        <f>A35+1</f>
        <v>2</v>
      </c>
      <c r="C35" s="86"/>
      <c r="D35" s="99">
        <f>B35+1</f>
        <v>3</v>
      </c>
      <c r="E35" s="87">
        <f>D35+1</f>
        <v>4</v>
      </c>
      <c r="F35" s="87">
        <f>E35+1</f>
        <v>5</v>
      </c>
      <c r="G35" s="87">
        <f>F35+1</f>
        <v>6</v>
      </c>
      <c r="H35" s="87">
        <f t="shared" ref="H35:N35" si="1">G35+1</f>
        <v>7</v>
      </c>
      <c r="I35" s="87">
        <f t="shared" si="1"/>
        <v>8</v>
      </c>
      <c r="J35" s="87">
        <f t="shared" si="1"/>
        <v>9</v>
      </c>
      <c r="K35" s="87">
        <f t="shared" si="1"/>
        <v>10</v>
      </c>
      <c r="L35" s="87">
        <f t="shared" si="1"/>
        <v>11</v>
      </c>
      <c r="M35" s="87">
        <f t="shared" si="1"/>
        <v>12</v>
      </c>
      <c r="N35" s="87">
        <f t="shared" si="1"/>
        <v>13</v>
      </c>
    </row>
    <row r="36" spans="1:14" ht="12" customHeight="1" x14ac:dyDescent="0.2">
      <c r="A36" s="100">
        <v>1</v>
      </c>
      <c r="B36" s="101" t="str">
        <f>B24</f>
        <v>Забезпечення організації  культурного дозвілля  населення  і зміцнення культурних традицій .</v>
      </c>
      <c r="C36" s="102"/>
      <c r="D36" s="102"/>
      <c r="E36" s="102"/>
      <c r="F36" s="102"/>
      <c r="G36" s="102"/>
      <c r="H36" s="102"/>
      <c r="I36" s="102"/>
      <c r="J36" s="102"/>
      <c r="K36" s="102"/>
      <c r="L36" s="102"/>
      <c r="M36" s="102"/>
      <c r="N36" s="102"/>
    </row>
    <row r="37" spans="1:14" ht="12.75" customHeight="1" x14ac:dyDescent="0.2">
      <c r="A37" s="103">
        <v>1</v>
      </c>
      <c r="B37" s="104" t="s">
        <v>51</v>
      </c>
      <c r="C37" s="105"/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06"/>
    </row>
    <row r="38" spans="1:14" ht="12" customHeight="1" x14ac:dyDescent="0.25">
      <c r="A38" s="107"/>
      <c r="B38" s="108" t="s">
        <v>52</v>
      </c>
      <c r="C38" s="109"/>
      <c r="D38" s="110" t="s">
        <v>53</v>
      </c>
      <c r="E38" s="111"/>
      <c r="F38" s="112">
        <v>2</v>
      </c>
      <c r="G38" s="113"/>
      <c r="H38" s="64">
        <f t="shared" ref="H38:H45" si="2">F38+G38</f>
        <v>2</v>
      </c>
      <c r="I38" s="112">
        <v>2</v>
      </c>
      <c r="J38" s="113"/>
      <c r="K38" s="64">
        <f t="shared" ref="K38:K45" si="3">I38+J38</f>
        <v>2</v>
      </c>
      <c r="L38" s="114">
        <f t="shared" ref="L38:N45" si="4">I38-F38</f>
        <v>0</v>
      </c>
      <c r="M38" s="114">
        <f t="shared" si="4"/>
        <v>0</v>
      </c>
      <c r="N38" s="114">
        <f t="shared" si="4"/>
        <v>0</v>
      </c>
    </row>
    <row r="39" spans="1:14" ht="12.75" customHeight="1" x14ac:dyDescent="0.2">
      <c r="A39" s="107"/>
      <c r="B39" s="115" t="s">
        <v>54</v>
      </c>
      <c r="C39" s="116"/>
      <c r="D39" s="110" t="s">
        <v>53</v>
      </c>
      <c r="E39" s="117"/>
      <c r="F39" s="112">
        <v>2</v>
      </c>
      <c r="G39" s="118"/>
      <c r="H39" s="64">
        <f t="shared" si="2"/>
        <v>2</v>
      </c>
      <c r="I39" s="112">
        <v>2</v>
      </c>
      <c r="J39" s="119"/>
      <c r="K39" s="64">
        <f t="shared" si="3"/>
        <v>2</v>
      </c>
      <c r="L39" s="114">
        <f t="shared" si="4"/>
        <v>0</v>
      </c>
      <c r="M39" s="114">
        <f t="shared" si="4"/>
        <v>0</v>
      </c>
      <c r="N39" s="114">
        <f t="shared" si="4"/>
        <v>0</v>
      </c>
    </row>
    <row r="40" spans="1:14" ht="13.5" customHeight="1" x14ac:dyDescent="0.2">
      <c r="A40" s="107"/>
      <c r="B40" s="115" t="s">
        <v>55</v>
      </c>
      <c r="C40" s="116"/>
      <c r="D40" s="110" t="s">
        <v>53</v>
      </c>
      <c r="E40" s="117"/>
      <c r="F40" s="112">
        <v>10</v>
      </c>
      <c r="G40" s="118"/>
      <c r="H40" s="64">
        <f t="shared" si="2"/>
        <v>10</v>
      </c>
      <c r="I40" s="112">
        <v>10</v>
      </c>
      <c r="J40" s="119"/>
      <c r="K40" s="64">
        <f t="shared" si="3"/>
        <v>10</v>
      </c>
      <c r="L40" s="114">
        <f t="shared" si="4"/>
        <v>0</v>
      </c>
      <c r="M40" s="114">
        <f t="shared" si="4"/>
        <v>0</v>
      </c>
      <c r="N40" s="114">
        <f t="shared" si="4"/>
        <v>0</v>
      </c>
    </row>
    <row r="41" spans="1:14" ht="13.5" customHeight="1" x14ac:dyDescent="0.2">
      <c r="A41" s="107"/>
      <c r="B41" s="115" t="s">
        <v>56</v>
      </c>
      <c r="C41" s="116"/>
      <c r="D41" s="110" t="s">
        <v>53</v>
      </c>
      <c r="E41" s="120" t="s">
        <v>57</v>
      </c>
      <c r="F41" s="112">
        <f>SUM(F42:F44)</f>
        <v>44.3</v>
      </c>
      <c r="G41" s="118"/>
      <c r="H41" s="121">
        <f t="shared" si="2"/>
        <v>44.3</v>
      </c>
      <c r="I41" s="112">
        <f>SUM(I42:I44)</f>
        <v>44.3</v>
      </c>
      <c r="J41" s="118"/>
      <c r="K41" s="121">
        <f t="shared" si="3"/>
        <v>44.3</v>
      </c>
      <c r="L41" s="114">
        <f t="shared" si="4"/>
        <v>0</v>
      </c>
      <c r="M41" s="114">
        <f t="shared" si="4"/>
        <v>0</v>
      </c>
      <c r="N41" s="114">
        <f t="shared" si="4"/>
        <v>0</v>
      </c>
    </row>
    <row r="42" spans="1:14" ht="14.25" customHeight="1" x14ac:dyDescent="0.2">
      <c r="A42" s="107"/>
      <c r="B42" s="115" t="s">
        <v>58</v>
      </c>
      <c r="C42" s="116"/>
      <c r="D42" s="110" t="s">
        <v>53</v>
      </c>
      <c r="E42" s="122"/>
      <c r="F42" s="112">
        <v>17.5</v>
      </c>
      <c r="G42" s="118"/>
      <c r="H42" s="121">
        <f t="shared" si="2"/>
        <v>17.5</v>
      </c>
      <c r="I42" s="112">
        <v>17.5</v>
      </c>
      <c r="J42" s="118"/>
      <c r="K42" s="121">
        <f t="shared" si="3"/>
        <v>17.5</v>
      </c>
      <c r="L42" s="114">
        <f t="shared" si="4"/>
        <v>0</v>
      </c>
      <c r="M42" s="114">
        <f t="shared" si="4"/>
        <v>0</v>
      </c>
      <c r="N42" s="114">
        <f t="shared" si="4"/>
        <v>0</v>
      </c>
    </row>
    <row r="43" spans="1:14" ht="15.75" customHeight="1" x14ac:dyDescent="0.2">
      <c r="A43" s="107"/>
      <c r="B43" s="123" t="s">
        <v>59</v>
      </c>
      <c r="C43" s="124"/>
      <c r="D43" s="110" t="s">
        <v>53</v>
      </c>
      <c r="E43" s="122"/>
      <c r="F43" s="112">
        <v>6.5</v>
      </c>
      <c r="G43" s="118"/>
      <c r="H43" s="121">
        <f t="shared" si="2"/>
        <v>6.5</v>
      </c>
      <c r="I43" s="112">
        <v>6.5</v>
      </c>
      <c r="J43" s="118"/>
      <c r="K43" s="121">
        <f t="shared" si="3"/>
        <v>6.5</v>
      </c>
      <c r="L43" s="114">
        <f t="shared" si="4"/>
        <v>0</v>
      </c>
      <c r="M43" s="114">
        <f t="shared" si="4"/>
        <v>0</v>
      </c>
      <c r="N43" s="114">
        <f t="shared" si="4"/>
        <v>0</v>
      </c>
    </row>
    <row r="44" spans="1:14" ht="15" customHeight="1" x14ac:dyDescent="0.2">
      <c r="A44" s="107"/>
      <c r="B44" s="123" t="s">
        <v>60</v>
      </c>
      <c r="C44" s="124"/>
      <c r="D44" s="110" t="s">
        <v>53</v>
      </c>
      <c r="E44" s="125"/>
      <c r="F44" s="112">
        <v>20.3</v>
      </c>
      <c r="G44" s="118"/>
      <c r="H44" s="121">
        <f t="shared" si="2"/>
        <v>20.3</v>
      </c>
      <c r="I44" s="112">
        <v>20.3</v>
      </c>
      <c r="J44" s="118"/>
      <c r="K44" s="121">
        <f t="shared" si="3"/>
        <v>20.3</v>
      </c>
      <c r="L44" s="114">
        <f t="shared" si="4"/>
        <v>0</v>
      </c>
      <c r="M44" s="114">
        <f t="shared" si="4"/>
        <v>0</v>
      </c>
      <c r="N44" s="114">
        <f t="shared" si="4"/>
        <v>0</v>
      </c>
    </row>
    <row r="45" spans="1:14" ht="39.75" customHeight="1" x14ac:dyDescent="0.2">
      <c r="A45" s="107"/>
      <c r="B45" s="126" t="s">
        <v>61</v>
      </c>
      <c r="C45" s="127"/>
      <c r="D45" s="128" t="s">
        <v>62</v>
      </c>
      <c r="E45" s="129" t="s">
        <v>63</v>
      </c>
      <c r="F45" s="130">
        <f>F24</f>
        <v>4303200</v>
      </c>
      <c r="G45" s="131"/>
      <c r="H45" s="64">
        <f t="shared" si="2"/>
        <v>4303200</v>
      </c>
      <c r="I45" s="130">
        <f>I24</f>
        <v>4241774</v>
      </c>
      <c r="J45" s="132"/>
      <c r="K45" s="64">
        <f t="shared" si="3"/>
        <v>4241774</v>
      </c>
      <c r="L45" s="73">
        <f t="shared" si="4"/>
        <v>-61426</v>
      </c>
      <c r="M45" s="114">
        <f t="shared" si="4"/>
        <v>0</v>
      </c>
      <c r="N45" s="65">
        <f t="shared" si="4"/>
        <v>-61426</v>
      </c>
    </row>
    <row r="46" spans="1:14" ht="12" customHeight="1" x14ac:dyDescent="0.25">
      <c r="A46" s="133"/>
      <c r="B46" s="134" t="s">
        <v>64</v>
      </c>
      <c r="C46" s="135"/>
      <c r="D46" s="135"/>
      <c r="E46" s="135"/>
      <c r="F46" s="135"/>
      <c r="G46" s="135"/>
      <c r="H46" s="135"/>
      <c r="I46" s="135"/>
      <c r="J46" s="135"/>
      <c r="K46" s="135"/>
      <c r="L46" s="135"/>
      <c r="M46" s="135"/>
      <c r="N46" s="136"/>
    </row>
    <row r="47" spans="1:14" ht="10.5" customHeight="1" x14ac:dyDescent="0.2">
      <c r="A47" s="137">
        <v>2</v>
      </c>
      <c r="B47" s="104" t="s">
        <v>65</v>
      </c>
      <c r="C47" s="105"/>
      <c r="D47" s="138"/>
      <c r="E47" s="138"/>
      <c r="F47" s="138"/>
      <c r="G47" s="138"/>
      <c r="H47" s="138"/>
      <c r="I47" s="138"/>
      <c r="J47" s="138"/>
      <c r="K47" s="138"/>
      <c r="L47" s="138"/>
      <c r="M47" s="138"/>
      <c r="N47" s="138"/>
    </row>
    <row r="48" spans="1:14" ht="13.5" customHeight="1" x14ac:dyDescent="0.2">
      <c r="A48" s="107"/>
      <c r="B48" s="115" t="s">
        <v>66</v>
      </c>
      <c r="C48" s="116"/>
      <c r="D48" s="110" t="s">
        <v>67</v>
      </c>
      <c r="E48" s="139" t="s">
        <v>68</v>
      </c>
      <c r="F48" s="112">
        <v>119570</v>
      </c>
      <c r="G48" s="118"/>
      <c r="H48" s="64">
        <f t="shared" ref="H48:H54" si="5">F48+G48</f>
        <v>119570</v>
      </c>
      <c r="I48" s="140">
        <v>74850</v>
      </c>
      <c r="J48" s="118"/>
      <c r="K48" s="141">
        <f t="shared" ref="K48:K54" si="6">I48+J48</f>
        <v>74850</v>
      </c>
      <c r="L48" s="142">
        <f t="shared" ref="L48:N54" si="7">I48-F48</f>
        <v>-44720</v>
      </c>
      <c r="M48" s="143">
        <f t="shared" si="7"/>
        <v>0</v>
      </c>
      <c r="N48" s="142">
        <f t="shared" si="7"/>
        <v>-44720</v>
      </c>
    </row>
    <row r="49" spans="1:18" ht="14.25" customHeight="1" x14ac:dyDescent="0.2">
      <c r="A49" s="107"/>
      <c r="B49" s="115" t="s">
        <v>69</v>
      </c>
      <c r="C49" s="116"/>
      <c r="D49" s="110" t="s">
        <v>67</v>
      </c>
      <c r="E49" s="144"/>
      <c r="F49" s="118"/>
      <c r="G49" s="118"/>
      <c r="H49" s="64">
        <f t="shared" si="5"/>
        <v>0</v>
      </c>
      <c r="I49" s="118"/>
      <c r="J49" s="118"/>
      <c r="K49" s="141">
        <f t="shared" si="6"/>
        <v>0</v>
      </c>
      <c r="L49" s="142">
        <f t="shared" si="7"/>
        <v>0</v>
      </c>
      <c r="M49" s="143">
        <f t="shared" si="7"/>
        <v>0</v>
      </c>
      <c r="N49" s="142">
        <f t="shared" si="7"/>
        <v>0</v>
      </c>
    </row>
    <row r="50" spans="1:18" ht="14.25" customHeight="1" x14ac:dyDescent="0.2">
      <c r="A50" s="107"/>
      <c r="B50" s="115" t="s">
        <v>70</v>
      </c>
      <c r="C50" s="116"/>
      <c r="D50" s="110" t="s">
        <v>67</v>
      </c>
      <c r="E50" s="144"/>
      <c r="F50" s="112">
        <f>F48</f>
        <v>119570</v>
      </c>
      <c r="G50" s="145"/>
      <c r="H50" s="64">
        <f t="shared" si="5"/>
        <v>119570</v>
      </c>
      <c r="I50" s="112">
        <f>I48</f>
        <v>74850</v>
      </c>
      <c r="J50" s="145"/>
      <c r="K50" s="141">
        <f t="shared" si="6"/>
        <v>74850</v>
      </c>
      <c r="L50" s="142">
        <f t="shared" si="7"/>
        <v>-44720</v>
      </c>
      <c r="M50" s="143">
        <f t="shared" si="7"/>
        <v>0</v>
      </c>
      <c r="N50" s="142">
        <f t="shared" si="7"/>
        <v>-44720</v>
      </c>
    </row>
    <row r="51" spans="1:18" ht="45.75" customHeight="1" x14ac:dyDescent="0.2">
      <c r="A51" s="107"/>
      <c r="B51" s="115" t="s">
        <v>71</v>
      </c>
      <c r="C51" s="116"/>
      <c r="D51" s="110" t="s">
        <v>72</v>
      </c>
      <c r="E51" s="146"/>
      <c r="F51" s="147">
        <v>372</v>
      </c>
      <c r="G51" s="148"/>
      <c r="H51" s="64">
        <f t="shared" si="5"/>
        <v>372</v>
      </c>
      <c r="I51" s="147">
        <v>197</v>
      </c>
      <c r="J51" s="148"/>
      <c r="K51" s="141">
        <f t="shared" si="6"/>
        <v>197</v>
      </c>
      <c r="L51" s="149">
        <f t="shared" si="7"/>
        <v>-175</v>
      </c>
      <c r="M51" s="143">
        <f t="shared" si="7"/>
        <v>0</v>
      </c>
      <c r="N51" s="150">
        <f t="shared" si="7"/>
        <v>-175</v>
      </c>
    </row>
    <row r="52" spans="1:18" ht="14.25" customHeight="1" x14ac:dyDescent="0.2">
      <c r="A52" s="107"/>
      <c r="B52" s="115" t="s">
        <v>73</v>
      </c>
      <c r="C52" s="116"/>
      <c r="D52" s="110" t="s">
        <v>74</v>
      </c>
      <c r="E52" s="151">
        <v>0</v>
      </c>
      <c r="F52" s="152"/>
      <c r="G52" s="153">
        <f>G24</f>
        <v>177400</v>
      </c>
      <c r="H52" s="64">
        <f t="shared" si="5"/>
        <v>177400</v>
      </c>
      <c r="I52" s="152"/>
      <c r="J52" s="153">
        <f>J24</f>
        <v>201393</v>
      </c>
      <c r="K52" s="141">
        <f t="shared" si="6"/>
        <v>201393</v>
      </c>
      <c r="L52" s="143">
        <f t="shared" si="7"/>
        <v>0</v>
      </c>
      <c r="M52" s="154">
        <f t="shared" si="7"/>
        <v>23993</v>
      </c>
      <c r="N52" s="143">
        <f t="shared" si="7"/>
        <v>23993</v>
      </c>
    </row>
    <row r="53" spans="1:18" ht="15" customHeight="1" x14ac:dyDescent="0.25">
      <c r="A53" s="107"/>
      <c r="B53" s="115" t="s">
        <v>75</v>
      </c>
      <c r="C53" s="116"/>
      <c r="D53" s="110" t="s">
        <v>74</v>
      </c>
      <c r="E53" s="151">
        <v>0</v>
      </c>
      <c r="F53" s="155"/>
      <c r="G53" s="155"/>
      <c r="H53" s="156">
        <f t="shared" si="5"/>
        <v>0</v>
      </c>
      <c r="I53" s="157"/>
      <c r="J53" s="158"/>
      <c r="K53" s="156">
        <f t="shared" si="6"/>
        <v>0</v>
      </c>
      <c r="L53" s="159">
        <f t="shared" si="7"/>
        <v>0</v>
      </c>
      <c r="M53" s="159">
        <f t="shared" si="7"/>
        <v>0</v>
      </c>
      <c r="N53" s="159">
        <f t="shared" si="7"/>
        <v>0</v>
      </c>
    </row>
    <row r="54" spans="1:18" ht="14.25" customHeight="1" x14ac:dyDescent="0.2">
      <c r="A54" s="107"/>
      <c r="B54" s="115" t="s">
        <v>76</v>
      </c>
      <c r="C54" s="116"/>
      <c r="D54" s="110" t="s">
        <v>77</v>
      </c>
      <c r="E54" s="151">
        <v>0</v>
      </c>
      <c r="F54" s="160"/>
      <c r="G54" s="160"/>
      <c r="H54" s="161">
        <f t="shared" si="5"/>
        <v>0</v>
      </c>
      <c r="I54" s="110"/>
      <c r="J54" s="151"/>
      <c r="K54" s="161">
        <f t="shared" si="6"/>
        <v>0</v>
      </c>
      <c r="L54" s="162">
        <f t="shared" si="7"/>
        <v>0</v>
      </c>
      <c r="M54" s="162">
        <f t="shared" si="7"/>
        <v>0</v>
      </c>
      <c r="N54" s="162">
        <f t="shared" si="7"/>
        <v>0</v>
      </c>
    </row>
    <row r="55" spans="1:18" ht="20.25" customHeight="1" x14ac:dyDescent="0.2">
      <c r="A55" s="163"/>
      <c r="B55" s="164" t="s">
        <v>78</v>
      </c>
      <c r="C55" s="165"/>
      <c r="D55" s="165"/>
      <c r="E55" s="165"/>
      <c r="F55" s="165"/>
      <c r="G55" s="165"/>
      <c r="H55" s="165"/>
      <c r="I55" s="165"/>
      <c r="J55" s="165"/>
      <c r="K55" s="165"/>
      <c r="L55" s="165"/>
      <c r="M55" s="165"/>
      <c r="N55" s="166"/>
    </row>
    <row r="56" spans="1:18" ht="12.75" customHeight="1" x14ac:dyDescent="0.2">
      <c r="A56" s="167">
        <v>3</v>
      </c>
      <c r="B56" s="104" t="s">
        <v>79</v>
      </c>
      <c r="C56" s="168"/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69"/>
    </row>
    <row r="57" spans="1:18" ht="12.75" customHeight="1" x14ac:dyDescent="0.2">
      <c r="A57" s="107"/>
      <c r="B57" s="115" t="s">
        <v>80</v>
      </c>
      <c r="C57" s="170"/>
      <c r="D57" s="128" t="s">
        <v>81</v>
      </c>
      <c r="E57" s="171"/>
      <c r="F57" s="172"/>
      <c r="G57" s="172"/>
      <c r="H57" s="172"/>
      <c r="I57" s="173"/>
      <c r="J57" s="174"/>
      <c r="K57" s="175"/>
      <c r="L57" s="154">
        <f t="shared" ref="L57:N59" si="8">I57-F57</f>
        <v>0</v>
      </c>
      <c r="M57" s="154">
        <f t="shared" si="8"/>
        <v>0</v>
      </c>
      <c r="N57" s="154">
        <f t="shared" si="8"/>
        <v>0</v>
      </c>
    </row>
    <row r="58" spans="1:18" ht="14.25" customHeight="1" x14ac:dyDescent="0.2">
      <c r="A58" s="107"/>
      <c r="B58" s="176" t="s">
        <v>82</v>
      </c>
      <c r="C58" s="177"/>
      <c r="D58" s="128" t="s">
        <v>81</v>
      </c>
      <c r="E58" s="120" t="s">
        <v>83</v>
      </c>
      <c r="F58" s="178">
        <f>F45/F48</f>
        <v>35.988960441582336</v>
      </c>
      <c r="G58" s="179">
        <f>G52/F48</f>
        <v>1.4836497449192942</v>
      </c>
      <c r="H58" s="180">
        <f>H26/F48</f>
        <v>39.917286944885838</v>
      </c>
      <c r="I58" s="178">
        <f>I45/I48</f>
        <v>56.670327321309287</v>
      </c>
      <c r="J58" s="179">
        <f>J52/I48</f>
        <v>2.69062124248497</v>
      </c>
      <c r="K58" s="181">
        <f>K26/I48</f>
        <v>63.022591850367398</v>
      </c>
      <c r="L58" s="182">
        <f t="shared" si="8"/>
        <v>20.681366879726951</v>
      </c>
      <c r="M58" s="183">
        <f t="shared" si="8"/>
        <v>1.2069714975656758</v>
      </c>
      <c r="N58" s="183">
        <f t="shared" si="8"/>
        <v>23.10530490548156</v>
      </c>
    </row>
    <row r="59" spans="1:18" ht="15.75" customHeight="1" x14ac:dyDescent="0.2">
      <c r="A59" s="107"/>
      <c r="B59" s="176" t="s">
        <v>84</v>
      </c>
      <c r="C59" s="177"/>
      <c r="D59" s="128" t="s">
        <v>81</v>
      </c>
      <c r="E59" s="125"/>
      <c r="F59" s="184">
        <f>F45/F51</f>
        <v>11567.741935483871</v>
      </c>
      <c r="G59" s="185">
        <f>G26/F51</f>
        <v>476.88172043010752</v>
      </c>
      <c r="H59" s="185">
        <f>H26/F51</f>
        <v>12830.403225806451</v>
      </c>
      <c r="I59" s="184">
        <f>I45/I51</f>
        <v>21531.847715736039</v>
      </c>
      <c r="J59" s="185">
        <f>J26/I51</f>
        <v>1022.2994923857868</v>
      </c>
      <c r="K59" s="186">
        <f>K26/I51</f>
        <v>23945.385786802031</v>
      </c>
      <c r="L59" s="150">
        <f t="shared" si="8"/>
        <v>9964.1057802521682</v>
      </c>
      <c r="M59" s="143">
        <f t="shared" si="8"/>
        <v>545.41777195567931</v>
      </c>
      <c r="N59" s="142">
        <f t="shared" si="8"/>
        <v>11114.982560995581</v>
      </c>
    </row>
    <row r="60" spans="1:18" ht="12.75" customHeight="1" x14ac:dyDescent="0.25">
      <c r="A60" s="163"/>
      <c r="B60" s="187" t="s">
        <v>85</v>
      </c>
      <c r="C60" s="188"/>
      <c r="D60" s="188"/>
      <c r="E60" s="188"/>
      <c r="F60" s="188"/>
      <c r="G60" s="188"/>
      <c r="H60" s="188"/>
      <c r="I60" s="188"/>
      <c r="J60" s="188"/>
      <c r="K60" s="188"/>
      <c r="L60" s="188"/>
      <c r="M60" s="188"/>
      <c r="N60" s="189"/>
    </row>
    <row r="61" spans="1:18" ht="13.5" customHeight="1" x14ac:dyDescent="0.2">
      <c r="A61" s="103">
        <v>4</v>
      </c>
      <c r="B61" s="104" t="s">
        <v>86</v>
      </c>
      <c r="C61" s="168"/>
      <c r="D61" s="106"/>
      <c r="E61" s="106"/>
      <c r="F61" s="106"/>
      <c r="G61" s="106"/>
      <c r="H61" s="106"/>
      <c r="I61" s="106"/>
      <c r="J61" s="106"/>
      <c r="K61" s="106"/>
      <c r="L61" s="106"/>
      <c r="M61" s="106"/>
      <c r="N61" s="169"/>
      <c r="Q61" s="16"/>
      <c r="R61" s="16"/>
    </row>
    <row r="62" spans="1:18" ht="28.5" customHeight="1" x14ac:dyDescent="0.2">
      <c r="A62" s="107"/>
      <c r="B62" s="176" t="s">
        <v>87</v>
      </c>
      <c r="C62" s="177"/>
      <c r="D62" s="190" t="s">
        <v>88</v>
      </c>
      <c r="E62" s="98" t="s">
        <v>83</v>
      </c>
      <c r="F62" s="191"/>
      <c r="G62" s="191"/>
      <c r="H62" s="192">
        <v>0.04</v>
      </c>
      <c r="I62" s="190"/>
      <c r="J62" s="117"/>
      <c r="K62" s="193">
        <v>0</v>
      </c>
      <c r="L62" s="162">
        <f>I62-F62</f>
        <v>0</v>
      </c>
      <c r="M62" s="162">
        <f>J62-G62</f>
        <v>0</v>
      </c>
      <c r="N62" s="162">
        <f>K62-H62</f>
        <v>-0.04</v>
      </c>
      <c r="Q62" s="16"/>
      <c r="R62" s="16"/>
    </row>
    <row r="63" spans="1:18" ht="13.5" customHeight="1" x14ac:dyDescent="0.2">
      <c r="A63" s="194" t="s">
        <v>89</v>
      </c>
      <c r="B63" s="195" t="str">
        <f>B25</f>
        <v>Фінансова підтримка  Комунального закладу "Дрогобицького культурно-освітнього центру ім. І. Франка"</v>
      </c>
      <c r="C63" s="196"/>
      <c r="D63" s="196"/>
      <c r="E63" s="196"/>
      <c r="F63" s="196"/>
      <c r="G63" s="196"/>
      <c r="H63" s="196"/>
      <c r="I63" s="196"/>
      <c r="J63" s="196"/>
      <c r="K63" s="196"/>
      <c r="L63" s="196"/>
      <c r="M63" s="196"/>
      <c r="N63" s="197"/>
      <c r="Q63" s="16"/>
      <c r="R63" s="16"/>
    </row>
    <row r="64" spans="1:18" ht="13.5" customHeight="1" x14ac:dyDescent="0.2">
      <c r="A64" s="103">
        <v>1</v>
      </c>
      <c r="B64" s="198" t="s">
        <v>51</v>
      </c>
      <c r="C64" s="199"/>
      <c r="D64" s="200"/>
      <c r="E64" s="200"/>
      <c r="F64" s="200"/>
      <c r="G64" s="200"/>
      <c r="H64" s="200"/>
      <c r="I64" s="200"/>
      <c r="J64" s="200"/>
      <c r="K64" s="200"/>
      <c r="L64" s="200"/>
      <c r="M64" s="200"/>
      <c r="N64" s="200"/>
    </row>
    <row r="65" spans="1:14" ht="12" customHeight="1" x14ac:dyDescent="0.2">
      <c r="A65" s="201"/>
      <c r="B65" s="202" t="s">
        <v>52</v>
      </c>
      <c r="C65" s="203"/>
      <c r="D65" s="204" t="s">
        <v>53</v>
      </c>
      <c r="E65" s="205" t="s">
        <v>90</v>
      </c>
      <c r="F65" s="206">
        <v>1</v>
      </c>
      <c r="G65" s="206"/>
      <c r="H65" s="207">
        <v>1</v>
      </c>
      <c r="I65" s="206">
        <v>1</v>
      </c>
      <c r="J65" s="206"/>
      <c r="K65" s="207">
        <v>1</v>
      </c>
      <c r="L65" s="208">
        <f t="shared" ref="L65:N76" si="9">I65-F65</f>
        <v>0</v>
      </c>
      <c r="M65" s="114">
        <f t="shared" si="9"/>
        <v>0</v>
      </c>
      <c r="N65" s="65">
        <f t="shared" si="9"/>
        <v>0</v>
      </c>
    </row>
    <row r="66" spans="1:14" ht="10.5" customHeight="1" x14ac:dyDescent="0.2">
      <c r="A66" s="201"/>
      <c r="B66" s="174" t="s">
        <v>91</v>
      </c>
      <c r="C66" s="209"/>
      <c r="D66" s="210" t="s">
        <v>53</v>
      </c>
      <c r="E66" s="211" t="s">
        <v>57</v>
      </c>
      <c r="F66" s="212">
        <f>SUM(F67:F69)</f>
        <v>4</v>
      </c>
      <c r="G66" s="213"/>
      <c r="H66" s="214">
        <f>F66</f>
        <v>4</v>
      </c>
      <c r="I66" s="212">
        <f>SUM(I67:I69)</f>
        <v>4</v>
      </c>
      <c r="J66" s="213"/>
      <c r="K66" s="214">
        <f>I66</f>
        <v>4</v>
      </c>
      <c r="L66" s="208">
        <f t="shared" si="9"/>
        <v>0</v>
      </c>
      <c r="M66" s="114">
        <f t="shared" si="9"/>
        <v>0</v>
      </c>
      <c r="N66" s="65">
        <f t="shared" si="9"/>
        <v>0</v>
      </c>
    </row>
    <row r="67" spans="1:14" ht="12.75" customHeight="1" x14ac:dyDescent="0.2">
      <c r="A67" s="201"/>
      <c r="B67" s="215" t="s">
        <v>58</v>
      </c>
      <c r="C67" s="216"/>
      <c r="D67" s="210" t="s">
        <v>53</v>
      </c>
      <c r="E67" s="217"/>
      <c r="F67" s="218">
        <v>2</v>
      </c>
      <c r="G67" s="213"/>
      <c r="H67" s="214">
        <f>F67</f>
        <v>2</v>
      </c>
      <c r="I67" s="218">
        <v>2</v>
      </c>
      <c r="J67" s="213"/>
      <c r="K67" s="214">
        <f>I67</f>
        <v>2</v>
      </c>
      <c r="L67" s="208">
        <f t="shared" si="9"/>
        <v>0</v>
      </c>
      <c r="M67" s="114">
        <f t="shared" si="9"/>
        <v>0</v>
      </c>
      <c r="N67" s="65">
        <f t="shared" si="9"/>
        <v>0</v>
      </c>
    </row>
    <row r="68" spans="1:14" ht="12" customHeight="1" x14ac:dyDescent="0.2">
      <c r="A68" s="201"/>
      <c r="B68" s="215" t="s">
        <v>92</v>
      </c>
      <c r="C68" s="219"/>
      <c r="D68" s="210" t="s">
        <v>53</v>
      </c>
      <c r="E68" s="217"/>
      <c r="F68" s="218">
        <v>1</v>
      </c>
      <c r="G68" s="213"/>
      <c r="H68" s="214">
        <f>F68</f>
        <v>1</v>
      </c>
      <c r="I68" s="218">
        <v>1</v>
      </c>
      <c r="J68" s="213"/>
      <c r="K68" s="214">
        <f>I68</f>
        <v>1</v>
      </c>
      <c r="L68" s="208">
        <f t="shared" si="9"/>
        <v>0</v>
      </c>
      <c r="M68" s="114">
        <f t="shared" si="9"/>
        <v>0</v>
      </c>
      <c r="N68" s="65">
        <f t="shared" si="9"/>
        <v>0</v>
      </c>
    </row>
    <row r="69" spans="1:14" ht="12" customHeight="1" x14ac:dyDescent="0.2">
      <c r="A69" s="201"/>
      <c r="B69" s="215" t="s">
        <v>60</v>
      </c>
      <c r="C69" s="216"/>
      <c r="D69" s="210" t="s">
        <v>53</v>
      </c>
      <c r="E69" s="220"/>
      <c r="F69" s="218">
        <v>1</v>
      </c>
      <c r="G69" s="213"/>
      <c r="H69" s="214">
        <f>F69</f>
        <v>1</v>
      </c>
      <c r="I69" s="218">
        <v>1</v>
      </c>
      <c r="J69" s="213"/>
      <c r="K69" s="214">
        <f>I69</f>
        <v>1</v>
      </c>
      <c r="L69" s="208">
        <f t="shared" si="9"/>
        <v>0</v>
      </c>
      <c r="M69" s="114">
        <f t="shared" si="9"/>
        <v>0</v>
      </c>
      <c r="N69" s="65">
        <f t="shared" si="9"/>
        <v>0</v>
      </c>
    </row>
    <row r="70" spans="1:14" ht="27.75" customHeight="1" x14ac:dyDescent="0.25">
      <c r="A70" s="221"/>
      <c r="B70" s="215" t="s">
        <v>93</v>
      </c>
      <c r="C70" s="219"/>
      <c r="D70" s="222" t="s">
        <v>81</v>
      </c>
      <c r="E70" s="52" t="s">
        <v>94</v>
      </c>
      <c r="F70" s="223">
        <f>F25</f>
        <v>292310</v>
      </c>
      <c r="G70" s="224"/>
      <c r="H70" s="225">
        <f>F70</f>
        <v>292310</v>
      </c>
      <c r="I70" s="223">
        <f>I25</f>
        <v>274074</v>
      </c>
      <c r="J70" s="224"/>
      <c r="K70" s="225">
        <f>I70</f>
        <v>274074</v>
      </c>
      <c r="L70" s="226">
        <f t="shared" si="9"/>
        <v>-18236</v>
      </c>
      <c r="M70" s="114">
        <f t="shared" si="9"/>
        <v>0</v>
      </c>
      <c r="N70" s="75">
        <f t="shared" si="9"/>
        <v>-18236</v>
      </c>
    </row>
    <row r="71" spans="1:14" ht="11.25" customHeight="1" x14ac:dyDescent="0.2">
      <c r="A71" s="207">
        <v>2</v>
      </c>
      <c r="B71" s="198" t="s">
        <v>65</v>
      </c>
      <c r="C71" s="199"/>
      <c r="D71" s="227"/>
      <c r="E71" s="228"/>
      <c r="F71" s="229"/>
      <c r="G71" s="229"/>
      <c r="H71" s="230"/>
      <c r="I71" s="229"/>
      <c r="J71" s="229"/>
      <c r="K71" s="230"/>
      <c r="L71" s="75">
        <f t="shared" si="9"/>
        <v>0</v>
      </c>
      <c r="M71" s="114">
        <f t="shared" si="9"/>
        <v>0</v>
      </c>
      <c r="N71" s="75">
        <f t="shared" si="9"/>
        <v>0</v>
      </c>
    </row>
    <row r="72" spans="1:14" ht="11.25" customHeight="1" x14ac:dyDescent="0.2">
      <c r="A72" s="231"/>
      <c r="B72" s="232" t="s">
        <v>95</v>
      </c>
      <c r="C72" s="233"/>
      <c r="D72" s="234" t="s">
        <v>72</v>
      </c>
      <c r="E72" s="235" t="s">
        <v>94</v>
      </c>
      <c r="F72" s="236">
        <v>8</v>
      </c>
      <c r="G72" s="237"/>
      <c r="H72" s="238">
        <f>F72</f>
        <v>8</v>
      </c>
      <c r="I72" s="236">
        <v>8</v>
      </c>
      <c r="J72" s="237"/>
      <c r="K72" s="238">
        <f>I72</f>
        <v>8</v>
      </c>
      <c r="L72" s="75">
        <f t="shared" si="9"/>
        <v>0</v>
      </c>
      <c r="M72" s="114">
        <f t="shared" si="9"/>
        <v>0</v>
      </c>
      <c r="N72" s="75">
        <f t="shared" si="9"/>
        <v>0</v>
      </c>
    </row>
    <row r="73" spans="1:14" ht="13.5" customHeight="1" x14ac:dyDescent="0.2">
      <c r="A73" s="207">
        <v>3</v>
      </c>
      <c r="B73" s="198" t="s">
        <v>79</v>
      </c>
      <c r="C73" s="239"/>
      <c r="D73" s="227"/>
      <c r="E73" s="228"/>
      <c r="F73" s="229"/>
      <c r="G73" s="229"/>
      <c r="H73" s="230"/>
      <c r="I73" s="229"/>
      <c r="J73" s="229"/>
      <c r="K73" s="230"/>
      <c r="L73" s="75"/>
      <c r="M73" s="114">
        <f t="shared" si="9"/>
        <v>0</v>
      </c>
      <c r="N73" s="75">
        <f t="shared" si="9"/>
        <v>0</v>
      </c>
    </row>
    <row r="74" spans="1:14" ht="12.75" customHeight="1" x14ac:dyDescent="0.2">
      <c r="A74" s="231"/>
      <c r="B74" s="240" t="s">
        <v>96</v>
      </c>
      <c r="C74" s="241"/>
      <c r="D74" s="222" t="s">
        <v>81</v>
      </c>
      <c r="E74" s="242" t="s">
        <v>83</v>
      </c>
      <c r="F74" s="243">
        <f>F70/F72</f>
        <v>36538.75</v>
      </c>
      <c r="G74" s="244"/>
      <c r="H74" s="238">
        <f>F74</f>
        <v>36538.75</v>
      </c>
      <c r="I74" s="243">
        <f>I70/I72</f>
        <v>34259.25</v>
      </c>
      <c r="J74" s="244"/>
      <c r="K74" s="238">
        <f>I74</f>
        <v>34259.25</v>
      </c>
      <c r="L74" s="245">
        <f t="shared" si="9"/>
        <v>-2279.5</v>
      </c>
      <c r="M74" s="114">
        <f t="shared" si="9"/>
        <v>0</v>
      </c>
      <c r="N74" s="75">
        <f t="shared" si="9"/>
        <v>-2279.5</v>
      </c>
    </row>
    <row r="75" spans="1:14" ht="10.5" customHeight="1" x14ac:dyDescent="0.2">
      <c r="A75" s="207">
        <v>4</v>
      </c>
      <c r="B75" s="198" t="s">
        <v>86</v>
      </c>
      <c r="C75" s="199"/>
      <c r="D75" s="246"/>
      <c r="E75" s="247"/>
      <c r="F75" s="244"/>
      <c r="G75" s="244"/>
      <c r="H75" s="244"/>
      <c r="I75" s="244"/>
      <c r="J75" s="244"/>
      <c r="K75" s="244"/>
      <c r="L75" s="208">
        <f t="shared" si="9"/>
        <v>0</v>
      </c>
      <c r="M75" s="114">
        <f t="shared" si="9"/>
        <v>0</v>
      </c>
      <c r="N75" s="65">
        <f t="shared" si="9"/>
        <v>0</v>
      </c>
    </row>
    <row r="76" spans="1:14" ht="33.75" customHeight="1" x14ac:dyDescent="0.2">
      <c r="A76" s="33"/>
      <c r="B76" s="248" t="s">
        <v>97</v>
      </c>
      <c r="C76" s="249"/>
      <c r="D76" s="222" t="s">
        <v>88</v>
      </c>
      <c r="E76" s="242" t="s">
        <v>83</v>
      </c>
      <c r="F76" s="250">
        <v>0</v>
      </c>
      <c r="G76" s="251"/>
      <c r="H76" s="252">
        <f>F76</f>
        <v>0</v>
      </c>
      <c r="I76" s="250">
        <v>0</v>
      </c>
      <c r="J76" s="251"/>
      <c r="K76" s="252">
        <f>I76</f>
        <v>0</v>
      </c>
      <c r="L76" s="208">
        <f t="shared" si="9"/>
        <v>0</v>
      </c>
      <c r="M76" s="114">
        <f t="shared" si="9"/>
        <v>0</v>
      </c>
      <c r="N76" s="65">
        <f t="shared" si="9"/>
        <v>0</v>
      </c>
    </row>
    <row r="77" spans="1:14" ht="14.25" customHeight="1" x14ac:dyDescent="0.2">
      <c r="A77" s="231"/>
      <c r="B77" s="253" t="s">
        <v>98</v>
      </c>
      <c r="C77" s="254"/>
      <c r="D77" s="254"/>
      <c r="E77" s="254"/>
      <c r="F77" s="254"/>
      <c r="G77" s="254"/>
      <c r="H77" s="254"/>
      <c r="I77" s="254"/>
      <c r="J77" s="254"/>
      <c r="K77" s="254"/>
      <c r="L77" s="254"/>
      <c r="M77" s="254"/>
      <c r="N77" s="255"/>
    </row>
    <row r="78" spans="1:14" x14ac:dyDescent="0.2">
      <c r="A78" s="88" t="s">
        <v>99</v>
      </c>
      <c r="B78" s="88"/>
      <c r="C78" s="88"/>
      <c r="D78" s="88"/>
      <c r="E78" s="88"/>
      <c r="F78" s="88"/>
      <c r="G78" s="88"/>
      <c r="H78" s="88"/>
      <c r="I78" s="256"/>
      <c r="J78" s="256"/>
      <c r="K78" s="256"/>
      <c r="L78" s="256"/>
      <c r="M78" s="256"/>
      <c r="N78" s="256"/>
    </row>
    <row r="79" spans="1:14" ht="13.5" x14ac:dyDescent="0.25">
      <c r="A79" s="88" t="s">
        <v>100</v>
      </c>
      <c r="B79" s="88"/>
      <c r="C79" s="88"/>
      <c r="D79" s="88"/>
      <c r="E79" s="88"/>
      <c r="F79" s="88"/>
      <c r="G79" s="88"/>
      <c r="H79" s="257" t="s">
        <v>101</v>
      </c>
      <c r="I79" s="256"/>
      <c r="J79" s="256"/>
      <c r="K79" s="256"/>
      <c r="L79" s="256"/>
      <c r="M79" s="256"/>
      <c r="N79" s="256"/>
    </row>
    <row r="80" spans="1:14" ht="11.25" customHeight="1" x14ac:dyDescent="0.2">
      <c r="A80" s="258" t="s">
        <v>102</v>
      </c>
      <c r="B80" s="88"/>
      <c r="C80" s="88"/>
      <c r="D80" s="88"/>
      <c r="E80" s="88"/>
      <c r="F80" s="88"/>
      <c r="G80" s="88"/>
      <c r="H80" s="88"/>
      <c r="I80" s="256"/>
      <c r="J80" s="256"/>
      <c r="K80" s="256"/>
      <c r="L80" s="256"/>
      <c r="M80" s="256"/>
      <c r="N80" s="256"/>
    </row>
    <row r="81" spans="1:14" x14ac:dyDescent="0.2">
      <c r="A81" s="88" t="s">
        <v>103</v>
      </c>
      <c r="B81" s="88"/>
      <c r="C81" s="88"/>
      <c r="D81" s="88"/>
      <c r="E81" s="88"/>
      <c r="F81" s="88"/>
      <c r="G81" s="88"/>
      <c r="H81" s="88"/>
      <c r="I81" s="256"/>
      <c r="J81" s="256"/>
      <c r="K81" s="256"/>
      <c r="L81" s="256"/>
      <c r="M81" s="256"/>
      <c r="N81" s="256"/>
    </row>
    <row r="82" spans="1:14" ht="13.5" x14ac:dyDescent="0.25">
      <c r="A82" s="88" t="s">
        <v>104</v>
      </c>
      <c r="B82" s="88"/>
      <c r="C82" s="88"/>
      <c r="D82" s="88"/>
      <c r="E82" s="88"/>
      <c r="F82" s="88"/>
      <c r="G82" s="88"/>
      <c r="H82" s="257" t="s">
        <v>105</v>
      </c>
      <c r="I82" s="256"/>
      <c r="J82" s="256"/>
      <c r="K82" s="256"/>
      <c r="L82" s="256"/>
      <c r="M82" s="256"/>
      <c r="N82" s="256"/>
    </row>
    <row r="83" spans="1:14" x14ac:dyDescent="0.2">
      <c r="A83" s="256"/>
      <c r="B83" s="256"/>
      <c r="C83" s="256"/>
      <c r="D83" s="256"/>
      <c r="E83" s="256"/>
      <c r="F83" s="256"/>
      <c r="G83" s="256"/>
      <c r="H83" s="256"/>
      <c r="I83" s="256"/>
      <c r="J83" s="256"/>
      <c r="K83" s="256"/>
      <c r="L83" s="256"/>
      <c r="M83" s="256"/>
      <c r="N83" s="256"/>
    </row>
    <row r="84" spans="1:14" x14ac:dyDescent="0.2">
      <c r="A84" s="256"/>
      <c r="B84" s="256"/>
      <c r="C84" s="256"/>
      <c r="D84" s="256"/>
      <c r="E84" s="256"/>
      <c r="F84" s="256"/>
      <c r="G84" s="256"/>
      <c r="H84" s="256"/>
      <c r="I84" s="256"/>
      <c r="J84" s="256"/>
      <c r="K84" s="256"/>
      <c r="L84" s="256"/>
      <c r="M84" s="256"/>
      <c r="N84" s="256"/>
    </row>
    <row r="85" spans="1:14" x14ac:dyDescent="0.2">
      <c r="A85" s="256"/>
      <c r="B85" s="256"/>
      <c r="C85" s="256"/>
      <c r="D85" s="256"/>
      <c r="E85" s="256"/>
      <c r="F85" s="256"/>
      <c r="G85" s="256"/>
      <c r="H85" s="256"/>
      <c r="I85" s="256"/>
      <c r="J85" s="256"/>
      <c r="K85" s="256"/>
      <c r="L85" s="256"/>
      <c r="M85" s="256"/>
      <c r="N85" s="256"/>
    </row>
    <row r="86" spans="1:14" x14ac:dyDescent="0.2">
      <c r="A86" s="256"/>
      <c r="B86" s="256"/>
      <c r="C86" s="256"/>
      <c r="D86" s="256"/>
      <c r="E86" s="256"/>
      <c r="F86" s="256"/>
      <c r="G86" s="256"/>
      <c r="H86" s="256"/>
      <c r="I86" s="256"/>
      <c r="J86" s="256"/>
      <c r="K86" s="256"/>
      <c r="L86" s="256"/>
      <c r="M86" s="256"/>
      <c r="N86" s="256"/>
    </row>
  </sheetData>
  <mergeCells count="79">
    <mergeCell ref="B76:C76"/>
    <mergeCell ref="B77:N77"/>
    <mergeCell ref="B70:C70"/>
    <mergeCell ref="B71:C71"/>
    <mergeCell ref="B72:C72"/>
    <mergeCell ref="B73:C73"/>
    <mergeCell ref="B74:C74"/>
    <mergeCell ref="B75:C75"/>
    <mergeCell ref="B63:N63"/>
    <mergeCell ref="B64:C64"/>
    <mergeCell ref="B65:C65"/>
    <mergeCell ref="E66:E69"/>
    <mergeCell ref="B67:C67"/>
    <mergeCell ref="B68:C68"/>
    <mergeCell ref="B69:C69"/>
    <mergeCell ref="B58:C58"/>
    <mergeCell ref="E58:E59"/>
    <mergeCell ref="B59:C59"/>
    <mergeCell ref="B60:N60"/>
    <mergeCell ref="B61:C61"/>
    <mergeCell ref="B62:C62"/>
    <mergeCell ref="B52:C52"/>
    <mergeCell ref="B53:C53"/>
    <mergeCell ref="B54:C54"/>
    <mergeCell ref="B55:N55"/>
    <mergeCell ref="B56:C56"/>
    <mergeCell ref="B57:C57"/>
    <mergeCell ref="B45:C45"/>
    <mergeCell ref="B46:N46"/>
    <mergeCell ref="B47:C47"/>
    <mergeCell ref="B48:C48"/>
    <mergeCell ref="E48:E51"/>
    <mergeCell ref="B49:C49"/>
    <mergeCell ref="B50:C50"/>
    <mergeCell ref="B51:C51"/>
    <mergeCell ref="B40:C40"/>
    <mergeCell ref="B41:C41"/>
    <mergeCell ref="E41:E44"/>
    <mergeCell ref="B42:C42"/>
    <mergeCell ref="B43:C43"/>
    <mergeCell ref="B44:C44"/>
    <mergeCell ref="L33:N33"/>
    <mergeCell ref="B35:C35"/>
    <mergeCell ref="B36:N36"/>
    <mergeCell ref="B37:C37"/>
    <mergeCell ref="B38:C38"/>
    <mergeCell ref="B39:C39"/>
    <mergeCell ref="B31:E31"/>
    <mergeCell ref="B33:C34"/>
    <mergeCell ref="D33:D34"/>
    <mergeCell ref="E33:E34"/>
    <mergeCell ref="F33:H33"/>
    <mergeCell ref="I33:K33"/>
    <mergeCell ref="B23:E23"/>
    <mergeCell ref="B24:E24"/>
    <mergeCell ref="B25:E25"/>
    <mergeCell ref="B26:E26"/>
    <mergeCell ref="A27:N27"/>
    <mergeCell ref="A29:A30"/>
    <mergeCell ref="B29:E30"/>
    <mergeCell ref="F29:H29"/>
    <mergeCell ref="I29:K29"/>
    <mergeCell ref="L29:N29"/>
    <mergeCell ref="B15:G15"/>
    <mergeCell ref="A16:G16"/>
    <mergeCell ref="B17:D17"/>
    <mergeCell ref="B18:G18"/>
    <mergeCell ref="B19:L19"/>
    <mergeCell ref="A21:A22"/>
    <mergeCell ref="B21:E22"/>
    <mergeCell ref="F21:H21"/>
    <mergeCell ref="I21:K21"/>
    <mergeCell ref="L21:N21"/>
    <mergeCell ref="K1:M3"/>
    <mergeCell ref="A4:N4"/>
    <mergeCell ref="A5:M5"/>
    <mergeCell ref="B12:G12"/>
    <mergeCell ref="B13:G13"/>
    <mergeCell ref="B14:K14"/>
  </mergeCells>
  <pageMargins left="0" right="0" top="0" bottom="0" header="0.19685039370078741" footer="0.27559055118110237"/>
  <pageSetup paperSize="9" scale="95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Кл</vt:lpstr>
      <vt:lpstr>Кл!Область_печати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2021-05-06T08:57:09Z</dcterms:created>
  <dcterms:modified xsi:type="dcterms:W3CDTF">2021-05-06T08:57:10Z</dcterms:modified>
</cp:coreProperties>
</file>