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бу" sheetId="1" r:id="rId1"/>
  </sheets>
  <definedNames>
    <definedName name="_xlnm.Print_Area" localSheetId="0">бу!$A$1:$N$59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1" l="1"/>
  <c r="L52" i="1"/>
  <c r="K52" i="1"/>
  <c r="N52" i="1" s="1"/>
  <c r="H52" i="1"/>
  <c r="L50" i="1"/>
  <c r="M48" i="1"/>
  <c r="L48" i="1"/>
  <c r="K48" i="1"/>
  <c r="N48" i="1" s="1"/>
  <c r="H48" i="1"/>
  <c r="L45" i="1"/>
  <c r="B42" i="1"/>
  <c r="D42" i="1" s="1"/>
  <c r="E42" i="1" s="1"/>
  <c r="F42" i="1" s="1"/>
  <c r="G42" i="1" s="1"/>
  <c r="H42" i="1" s="1"/>
  <c r="I42" i="1" s="1"/>
  <c r="J42" i="1" s="1"/>
  <c r="K42" i="1" s="1"/>
  <c r="L42" i="1" s="1"/>
  <c r="M42" i="1" s="1"/>
  <c r="N42" i="1" s="1"/>
  <c r="J32" i="1"/>
  <c r="J45" i="1" s="1"/>
  <c r="G32" i="1"/>
  <c r="G45" i="1" s="1"/>
  <c r="M31" i="1"/>
  <c r="L31" i="1"/>
  <c r="K31" i="1"/>
  <c r="N31" i="1" s="1"/>
  <c r="H31" i="1"/>
  <c r="M30" i="1"/>
  <c r="L30" i="1"/>
  <c r="K30" i="1"/>
  <c r="H30" i="1"/>
  <c r="N30" i="1" s="1"/>
  <c r="M29" i="1"/>
  <c r="L29" i="1"/>
  <c r="K29" i="1"/>
  <c r="N29" i="1" s="1"/>
  <c r="H29" i="1"/>
  <c r="M28" i="1"/>
  <c r="L28" i="1"/>
  <c r="K28" i="1"/>
  <c r="H28" i="1"/>
  <c r="N28" i="1" s="1"/>
  <c r="M27" i="1"/>
  <c r="L27" i="1"/>
  <c r="K27" i="1"/>
  <c r="N27" i="1" s="1"/>
  <c r="H27" i="1"/>
  <c r="M26" i="1"/>
  <c r="L26" i="1"/>
  <c r="K26" i="1"/>
  <c r="H26" i="1"/>
  <c r="N26" i="1" s="1"/>
  <c r="M25" i="1"/>
  <c r="M32" i="1" s="1"/>
  <c r="L25" i="1"/>
  <c r="K25" i="1"/>
  <c r="K32" i="1" s="1"/>
  <c r="H25" i="1"/>
  <c r="H32" i="1" s="1"/>
  <c r="Q18" i="1"/>
  <c r="Q16" i="1"/>
  <c r="B15" i="1"/>
  <c r="B9" i="1"/>
  <c r="M45" i="1" l="1"/>
  <c r="K45" i="1"/>
  <c r="J50" i="1"/>
  <c r="H45" i="1"/>
  <c r="G50" i="1"/>
  <c r="H50" i="1" s="1"/>
  <c r="N25" i="1"/>
  <c r="N32" i="1" s="1"/>
  <c r="N45" i="1" l="1"/>
  <c r="M50" i="1"/>
  <c r="K50" i="1"/>
  <c r="N50" i="1" s="1"/>
</calcChain>
</file>

<file path=xl/sharedStrings.xml><?xml version="1.0" encoding="utf-8"?>
<sst xmlns="http://schemas.openxmlformats.org/spreadsheetml/2006/main" count="115" uniqueCount="79">
  <si>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</si>
  <si>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</si>
  <si>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>про виконання паспорта бюджетної програми місцевого бюджету станом на _____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>_ року</t>
    </r>
  </si>
  <si>
    <t xml:space="preserve">     1. </t>
  </si>
  <si>
    <t>Відділ культури та мистецтв виконавчих органів Дрогобицької міської ради</t>
  </si>
  <si>
    <t xml:space="preserve">       </t>
  </si>
  <si>
    <t xml:space="preserve">  (КПКВК МБ)    </t>
  </si>
  <si>
    <t xml:space="preserve">  (найменування головного розпорядника)</t>
  </si>
  <si>
    <t xml:space="preserve">     2.</t>
  </si>
  <si>
    <t xml:space="preserve">         </t>
  </si>
  <si>
    <t xml:space="preserve">     3. </t>
  </si>
  <si>
    <t>0443</t>
  </si>
  <si>
    <t>Будівництво  установ та закладіів культури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</si>
  <si>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</si>
  <si>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</si>
  <si>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</si>
  <si>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</si>
  <si>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</si>
  <si>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</si>
  <si>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4-2</t>
  </si>
  <si>
    <t>4-3</t>
  </si>
  <si>
    <t xml:space="preserve">Мета бюджетної програми: </t>
  </si>
  <si>
    <t xml:space="preserve"> Забезпечення розвитку інфраструктури території</t>
  </si>
  <si>
    <t>Завдання бюджетної програми:</t>
  </si>
  <si>
    <t>Завдання</t>
  </si>
  <si>
    <t>Будівництво установ та закладів культури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</si>
  <si>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</si>
  <si>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</si>
  <si>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</si>
  <si>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</si>
  <si>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</si>
  <si>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</si>
  <si>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</si>
  <si>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</si>
  <si>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</si>
  <si>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</si>
  <si>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Капітальний ремонт системи опалення у Стебницькій  дитячій музичній школи на вул. С. Стрільців 1/1   у м. Стебнику Львів.обл.(II)черга</t>
  </si>
  <si>
    <t xml:space="preserve">Капітальний ремонт системи опалення танцювального залу Стебницького Народного домі відділу культури та мистецтв виконавчих органів Дрогобицької  по вул. Майдан Шевченка,5/1 </t>
  </si>
  <si>
    <t>Капітальний ремонт благоустрою території навколо історичного відділу музею "Дрогобиччина" за адресою  м. Дрогобич, вул.І.Франка,32</t>
  </si>
  <si>
    <t>Капітальний ремонт даху Дрогобицької дитячої музичної школи № 2 на вул.Л. Українки,41  м. Дрогобич  Львівської обл.</t>
  </si>
  <si>
    <t>Капітальний ремонт фасаду приміщення  Дрогобицької дитячої музичної школи № 1 (навчальний корпус № 1) на  вул.Т.Шевченка,10   м. Дрогобич  Львівської обл.</t>
  </si>
  <si>
    <t>Капітальний ремонт(заміна вікон і дверей) Народного дому  ім І.Франка,20 в на вул.І.Франка,20 в м. Дрогобич Львівської області</t>
  </si>
  <si>
    <t>Капітальний ремонт фасаду Дрогобицької дитячої міської бібліотеки на вул Шевченка,34 у м. Дрогобич  Львівської області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</si>
  <si>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</si>
  <si>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</si>
  <si>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</si>
  <si>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</si>
  <si>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</si>
  <si>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</si>
  <si>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</si>
  <si>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</si>
  <si>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</si>
  <si>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</si>
  <si>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</si>
  <si>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</si>
  <si>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</si>
  <si>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Капітальний ремонт установ відділу культури</t>
  </si>
  <si>
    <t>затрат</t>
  </si>
  <si>
    <t>Обсяг видатків на капремонт</t>
  </si>
  <si>
    <t>грн</t>
  </si>
  <si>
    <t>Кошторис</t>
  </si>
  <si>
    <t>Економія виникла за рахунок змін в   кошторисній вартості об'єкту</t>
  </si>
  <si>
    <t>продукту</t>
  </si>
  <si>
    <t>кількість об’єктів</t>
  </si>
  <si>
    <t>од</t>
  </si>
  <si>
    <t>план роботи</t>
  </si>
  <si>
    <t>ефективності</t>
  </si>
  <si>
    <t>середні витрати на капремонт одного об’єкту</t>
  </si>
  <si>
    <t>розрахунок</t>
  </si>
  <si>
    <t>якості</t>
  </si>
  <si>
    <t>рівень готовності об'єктів (капремонт)</t>
  </si>
  <si>
    <t>%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</si>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</sst>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_-* #,##0.0_₴_-;\-* #,##0.0_₴_-;_-* &quot;-&quot;??_₴_-;_-@_-"/>
    <numFmt numFmtId="166" formatCode="#,##0.0"/>
  </numFmts>
  <fonts count="3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Arial Cyr"/>
      <charset val="204"/>
    </font>
    <font>
      <b/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9" fillId="0" borderId="0"/>
  </cellStyleXfs>
  <cellXfs count="127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0" fontId="0" fillId="0" borderId="1" xfId="0" applyBorder="1"/>
    <xf numFmtId="0" fontId="9" fillId="0" borderId="0" xfId="0" applyFont="1" applyBorder="1" applyAlignment="1"/>
    <xf numFmtId="0" fontId="9" fillId="0" borderId="0" xfId="0" applyFont="1" applyFill="1" applyBorder="1" applyAlignment="1"/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/>
    <xf numFmtId="0" fontId="12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0" fontId="0" fillId="0" borderId="0" xfId="0" applyBorder="1"/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3" fontId="0" fillId="0" borderId="0" xfId="0" applyNumberFormat="1"/>
    <xf numFmtId="0" fontId="17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4" fontId="19" fillId="0" borderId="0" xfId="0" applyNumberFormat="1" applyFont="1"/>
    <xf numFmtId="3" fontId="20" fillId="0" borderId="0" xfId="0" applyNumberFormat="1" applyFont="1"/>
    <xf numFmtId="0" fontId="21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22" fillId="0" borderId="0" xfId="0" applyFont="1" applyFill="1"/>
    <xf numFmtId="0" fontId="15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0" xfId="0" applyFont="1" applyAlignment="1">
      <alignment horizontal="right"/>
    </xf>
    <xf numFmtId="0" fontId="2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left" vertical="center" wrapText="1" indent="2"/>
    </xf>
    <xf numFmtId="164" fontId="2" fillId="0" borderId="2" xfId="0" applyNumberFormat="1" applyFont="1" applyBorder="1" applyAlignment="1">
      <alignment horizontal="left" vertical="center" wrapText="1" indent="3"/>
    </xf>
    <xf numFmtId="0" fontId="2" fillId="0" borderId="2" xfId="0" applyFont="1" applyBorder="1"/>
    <xf numFmtId="0" fontId="8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/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165" fontId="24" fillId="0" borderId="2" xfId="0" applyNumberFormat="1" applyFont="1" applyBorder="1" applyAlignment="1">
      <alignment vertical="center" wrapText="1"/>
    </xf>
    <xf numFmtId="164" fontId="24" fillId="0" borderId="2" xfId="0" applyNumberFormat="1" applyFont="1" applyBorder="1" applyAlignment="1">
      <alignment vertical="center" wrapText="1"/>
    </xf>
    <xf numFmtId="165" fontId="24" fillId="0" borderId="2" xfId="0" applyNumberFormat="1" applyFont="1" applyFill="1" applyBorder="1" applyAlignment="1">
      <alignment vertical="center" wrapText="1"/>
    </xf>
    <xf numFmtId="165" fontId="11" fillId="0" borderId="2" xfId="0" applyNumberFormat="1" applyFont="1" applyBorder="1" applyAlignment="1">
      <alignment horizontal="left" vertical="distributed" wrapText="1" indent="5"/>
    </xf>
    <xf numFmtId="164" fontId="11" fillId="0" borderId="2" xfId="0" applyNumberFormat="1" applyFont="1" applyBorder="1" applyAlignment="1">
      <alignment vertical="center" wrapText="1"/>
    </xf>
    <xf numFmtId="165" fontId="11" fillId="0" borderId="2" xfId="0" applyNumberFormat="1" applyFont="1" applyBorder="1" applyAlignment="1">
      <alignment horizontal="left" vertical="center" wrapText="1" indent="5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6" fillId="0" borderId="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left" wrapText="1"/>
    </xf>
    <xf numFmtId="164" fontId="2" fillId="0" borderId="2" xfId="0" applyNumberFormat="1" applyFont="1" applyBorder="1" applyAlignment="1">
      <alignment vertical="center" wrapText="1"/>
    </xf>
    <xf numFmtId="49" fontId="30" fillId="0" borderId="4" xfId="1" applyNumberFormat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wrapText="1"/>
    </xf>
    <xf numFmtId="0" fontId="28" fillId="0" borderId="5" xfId="0" applyFont="1" applyBorder="1" applyAlignment="1">
      <alignment vertical="center" wrapText="1"/>
    </xf>
    <xf numFmtId="0" fontId="31" fillId="0" borderId="3" xfId="0" applyFont="1" applyBorder="1" applyAlignment="1">
      <alignment horizontal="left" wrapText="1"/>
    </xf>
    <xf numFmtId="0" fontId="31" fillId="0" borderId="5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left" wrapText="1"/>
    </xf>
    <xf numFmtId="3" fontId="18" fillId="0" borderId="2" xfId="0" applyNumberFormat="1" applyFont="1" applyBorder="1" applyAlignment="1">
      <alignment horizontal="center" wrapText="1"/>
    </xf>
    <xf numFmtId="0" fontId="17" fillId="0" borderId="2" xfId="0" applyFont="1" applyBorder="1" applyAlignment="1">
      <alignment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0" fontId="0" fillId="0" borderId="0" xfId="0" applyFill="1"/>
    <xf numFmtId="0" fontId="11" fillId="0" borderId="0" xfId="0" applyFont="1" applyBorder="1" applyAlignment="1">
      <alignment horizontal="center" vertical="top" wrapText="1"/>
    </xf>
    <xf numFmtId="166" fontId="11" fillId="0" borderId="0" xfId="0" applyNumberFormat="1" applyFont="1" applyFill="1" applyBorder="1" applyAlignment="1">
      <alignment horizontal="center" vertical="top" wrapText="1"/>
    </xf>
    <xf numFmtId="166" fontId="11" fillId="0" borderId="0" xfId="0" applyNumberFormat="1" applyFont="1" applyFill="1" applyBorder="1" applyAlignment="1">
      <alignment vertical="top" wrapText="1"/>
    </xf>
    <xf numFmtId="0" fontId="32" fillId="0" borderId="0" xfId="0" applyFont="1"/>
    <xf numFmtId="0" fontId="10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Q63"/>
  <sheetViews>
    <sheetView tabSelected="1" zoomScaleNormal="100" zoomScaleSheetLayoutView="85" workbookViewId="0">
      <selection activeCell="G25" sqref="G25"/>
    </sheetView>
  </sheetViews>
  <sheetFormatPr defaultRowHeight="12.75" x14ac:dyDescent="0.2"/>
  <cols>
    <col min="1" max="1" width="4.140625" customWidth="1"/>
    <col min="2" max="2" width="20.7109375" customWidth="1"/>
    <col min="3" max="3" width="20.42578125" customWidth="1"/>
    <col min="4" max="5" width="9.140625" customWidth="1"/>
    <col min="6" max="6" width="6.7109375" customWidth="1"/>
    <col min="7" max="7" width="10.28515625" customWidth="1"/>
    <col min="8" max="8" width="10.140625" customWidth="1"/>
    <col min="9" max="9" width="6.7109375" customWidth="1"/>
    <col min="10" max="10" width="10.85546875" customWidth="1"/>
    <col min="11" max="11" width="9.85546875" customWidth="1"/>
    <col min="12" max="12" width="7.140625" customWidth="1"/>
    <col min="13" max="13" width="11.28515625" customWidth="1"/>
    <col min="14" max="14" width="10.42578125" customWidth="1"/>
    <col min="17" max="17" width="11.28515625" bestFit="1" customWidth="1"/>
  </cols>
  <sheetData>
    <row r="1" spans="1:17" ht="12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3" t="s">
        <v>0</v>
      </c>
      <c r="L1" s="3"/>
      <c r="M1" s="3"/>
      <c r="N1" s="3"/>
    </row>
    <row r="2" spans="1:17" ht="19.5" customHeight="1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3"/>
      <c r="L2" s="3"/>
      <c r="M2" s="3"/>
      <c r="N2" s="3"/>
    </row>
    <row r="3" spans="1:17" ht="11.25" customHeight="1" x14ac:dyDescent="0.3">
      <c r="A3" s="1"/>
      <c r="B3" s="1"/>
      <c r="C3" s="1"/>
      <c r="D3" s="1"/>
      <c r="E3" s="2"/>
      <c r="F3" s="2"/>
      <c r="G3" s="2"/>
      <c r="H3" s="2"/>
      <c r="I3" s="2"/>
      <c r="J3" s="2"/>
      <c r="K3" s="4"/>
      <c r="L3" s="4"/>
      <c r="M3" s="4"/>
      <c r="N3" s="4"/>
    </row>
    <row r="4" spans="1:17" x14ac:dyDescent="0.2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</row>
    <row r="5" spans="1:17" ht="13.5" x14ac:dyDescent="0.25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6"/>
    </row>
    <row r="6" spans="1:17" ht="18.75" x14ac:dyDescent="0.3">
      <c r="A6" s="7" t="s">
        <v>3</v>
      </c>
      <c r="B6" s="8">
        <v>1010000</v>
      </c>
      <c r="C6" s="9" t="s">
        <v>4</v>
      </c>
      <c r="D6" s="8"/>
      <c r="E6" s="10"/>
      <c r="F6" s="9"/>
      <c r="G6" s="9"/>
      <c r="H6" s="9"/>
      <c r="I6" s="11"/>
      <c r="J6" s="11"/>
      <c r="K6" s="11"/>
      <c r="L6" s="11"/>
      <c r="M6" s="12"/>
      <c r="N6" s="11"/>
      <c r="O6" s="13"/>
      <c r="P6" s="13"/>
      <c r="Q6" s="13"/>
    </row>
    <row r="7" spans="1:17" ht="11.25" customHeight="1" x14ac:dyDescent="0.3">
      <c r="A7" s="7" t="s">
        <v>5</v>
      </c>
      <c r="B7" s="14" t="s">
        <v>6</v>
      </c>
      <c r="C7" s="15" t="s">
        <v>7</v>
      </c>
      <c r="D7" s="14"/>
      <c r="F7" s="2"/>
      <c r="G7" s="2"/>
      <c r="H7" s="2"/>
      <c r="I7" s="16"/>
      <c r="J7" s="16"/>
      <c r="K7" s="16"/>
      <c r="L7" s="2"/>
      <c r="M7" s="2"/>
      <c r="N7" s="2"/>
      <c r="O7" s="13"/>
      <c r="P7" s="13"/>
      <c r="Q7" s="13"/>
    </row>
    <row r="8" spans="1:17" ht="9" customHeight="1" x14ac:dyDescent="0.2">
      <c r="A8" s="7"/>
      <c r="B8" s="2"/>
      <c r="C8" s="2"/>
      <c r="D8" s="2"/>
      <c r="F8" s="2"/>
      <c r="G8" s="2"/>
      <c r="H8" s="2"/>
      <c r="I8" s="16"/>
      <c r="J8" s="16"/>
      <c r="K8" s="16"/>
      <c r="L8" s="2"/>
      <c r="M8" s="2"/>
      <c r="N8" s="2"/>
    </row>
    <row r="9" spans="1:17" x14ac:dyDescent="0.2">
      <c r="A9" s="7" t="s">
        <v>8</v>
      </c>
      <c r="B9" s="17">
        <f>B6</f>
        <v>1010000</v>
      </c>
      <c r="C9" s="9" t="s">
        <v>4</v>
      </c>
      <c r="D9" s="17"/>
      <c r="E9" s="10"/>
      <c r="F9" s="9"/>
      <c r="G9" s="9"/>
      <c r="H9" s="11"/>
      <c r="I9" s="11"/>
      <c r="J9" s="16"/>
      <c r="K9" s="16"/>
      <c r="L9" s="16"/>
      <c r="M9" s="16"/>
      <c r="N9" s="18"/>
    </row>
    <row r="10" spans="1:17" ht="10.5" customHeight="1" x14ac:dyDescent="0.2">
      <c r="A10" s="7" t="s">
        <v>9</v>
      </c>
      <c r="B10" s="14" t="s">
        <v>6</v>
      </c>
      <c r="C10" s="15" t="s">
        <v>7</v>
      </c>
      <c r="D10" s="14"/>
      <c r="F10" s="2"/>
      <c r="G10" s="2"/>
      <c r="H10" s="16"/>
      <c r="I10" s="16"/>
      <c r="J10" s="16"/>
      <c r="K10" s="16"/>
      <c r="L10" s="16"/>
      <c r="M10" s="16"/>
      <c r="N10" s="16"/>
    </row>
    <row r="11" spans="1:17" ht="19.5" customHeight="1" x14ac:dyDescent="0.2">
      <c r="A11" s="7" t="s">
        <v>10</v>
      </c>
      <c r="B11" s="19">
        <v>1017324</v>
      </c>
      <c r="C11" s="20" t="s">
        <v>11</v>
      </c>
      <c r="D11" s="21" t="s">
        <v>12</v>
      </c>
      <c r="E11" s="21"/>
      <c r="F11" s="21"/>
      <c r="G11" s="21"/>
      <c r="H11" s="21"/>
      <c r="I11" s="22"/>
      <c r="J11" s="22"/>
      <c r="K11" s="22"/>
      <c r="N11" s="23"/>
      <c r="O11" s="24"/>
    </row>
    <row r="12" spans="1:17" x14ac:dyDescent="0.2">
      <c r="A12" s="2" t="s">
        <v>9</v>
      </c>
      <c r="B12" s="14" t="s">
        <v>13</v>
      </c>
      <c r="C12" s="14" t="s">
        <v>14</v>
      </c>
      <c r="D12" s="15" t="s">
        <v>15</v>
      </c>
      <c r="E12" s="2"/>
      <c r="F12" s="2"/>
      <c r="G12" s="2"/>
      <c r="H12" s="16"/>
      <c r="I12" s="16"/>
      <c r="J12" s="16"/>
      <c r="K12" s="16"/>
      <c r="N12" s="16"/>
      <c r="O12" s="24"/>
    </row>
    <row r="13" spans="1:17" x14ac:dyDescent="0.2">
      <c r="A13" s="25">
        <v>4</v>
      </c>
      <c r="B13" s="26" t="s">
        <v>16</v>
      </c>
      <c r="C13" s="26"/>
      <c r="D13" s="26"/>
      <c r="E13" s="26"/>
      <c r="F13" s="26"/>
      <c r="G13" s="26"/>
      <c r="H13" s="2"/>
      <c r="I13" s="16"/>
      <c r="J13" s="16"/>
      <c r="K13" s="16"/>
      <c r="L13" s="2"/>
      <c r="M13" s="16"/>
      <c r="N13" s="16"/>
      <c r="O13" s="24"/>
    </row>
    <row r="14" spans="1:17" x14ac:dyDescent="0.2">
      <c r="A14" s="27" t="s">
        <v>17</v>
      </c>
      <c r="B14" s="28" t="s">
        <v>18</v>
      </c>
      <c r="C14" s="28"/>
      <c r="D14" s="28"/>
      <c r="E14" s="28"/>
      <c r="F14" s="28"/>
      <c r="G14" s="28"/>
      <c r="H14" s="2"/>
      <c r="I14" s="2"/>
      <c r="J14" s="2"/>
      <c r="K14" s="2"/>
      <c r="L14" s="2"/>
      <c r="M14" s="16"/>
      <c r="N14" s="16"/>
      <c r="O14" s="24"/>
      <c r="P14" s="29" t="s">
        <v>19</v>
      </c>
      <c r="Q14" s="30">
        <v>196340</v>
      </c>
    </row>
    <row r="15" spans="1:17" ht="15.75" x14ac:dyDescent="0.2">
      <c r="A15" s="31"/>
      <c r="B15" s="32" t="str">
        <f>B20</f>
        <v>Будівництво установ та закладів культури</v>
      </c>
      <c r="C15" s="33"/>
      <c r="D15" s="33"/>
      <c r="E15" s="33"/>
      <c r="F15" s="33"/>
      <c r="G15" s="34"/>
      <c r="H15" s="2"/>
      <c r="I15" s="2"/>
      <c r="J15" s="2"/>
      <c r="K15" s="2"/>
      <c r="L15" s="2"/>
      <c r="M15" s="16"/>
      <c r="N15" s="16"/>
      <c r="O15" s="24"/>
      <c r="P15" s="29" t="s">
        <v>20</v>
      </c>
      <c r="Q15" s="35">
        <v>2115169.54</v>
      </c>
    </row>
    <row r="16" spans="1:17" x14ac:dyDescent="0.2">
      <c r="A16" s="25">
        <v>5</v>
      </c>
      <c r="B16" s="26" t="s">
        <v>21</v>
      </c>
      <c r="C16" s="26"/>
      <c r="D16" s="26"/>
      <c r="E16" s="26"/>
      <c r="F16" s="26"/>
      <c r="G16" s="26"/>
      <c r="H16" s="2"/>
      <c r="I16" s="2"/>
      <c r="J16" s="2"/>
      <c r="K16" s="2"/>
      <c r="L16" s="2"/>
      <c r="M16" s="16"/>
      <c r="N16" s="16"/>
      <c r="O16" s="24"/>
      <c r="Q16" s="36">
        <f>SUM(Q14:Q15)</f>
        <v>2311509.54</v>
      </c>
    </row>
    <row r="17" spans="1:17" ht="15" x14ac:dyDescent="0.2">
      <c r="A17" s="25"/>
      <c r="B17" s="37" t="s">
        <v>22</v>
      </c>
      <c r="C17" s="37"/>
      <c r="D17" s="37"/>
      <c r="E17" s="37"/>
      <c r="F17" s="37"/>
      <c r="G17" s="37"/>
      <c r="H17" s="2"/>
      <c r="I17" s="2"/>
      <c r="J17" s="2"/>
      <c r="K17" s="2"/>
      <c r="L17" s="2"/>
      <c r="M17" s="16"/>
      <c r="N17" s="16"/>
      <c r="O17" s="24"/>
      <c r="P17" s="29" t="s">
        <v>20</v>
      </c>
      <c r="Q17" s="35">
        <v>1849652.54</v>
      </c>
    </row>
    <row r="18" spans="1:17" ht="15" x14ac:dyDescent="0.25">
      <c r="A18" s="25">
        <v>6</v>
      </c>
      <c r="B18" s="38" t="s">
        <v>23</v>
      </c>
      <c r="C18" s="38"/>
      <c r="D18" s="38"/>
      <c r="E18" s="39"/>
      <c r="F18" s="39"/>
      <c r="G18" s="39"/>
      <c r="H18" s="2"/>
      <c r="I18" s="2"/>
      <c r="J18" s="2"/>
      <c r="K18" s="2"/>
      <c r="L18" s="2"/>
      <c r="M18" s="16"/>
      <c r="N18" s="16"/>
      <c r="O18" s="24"/>
      <c r="Q18" s="36">
        <f>SUM(Q16:Q17)</f>
        <v>4161162.08</v>
      </c>
    </row>
    <row r="19" spans="1:17" x14ac:dyDescent="0.2">
      <c r="A19" s="27" t="s">
        <v>17</v>
      </c>
      <c r="B19" s="28" t="s">
        <v>24</v>
      </c>
      <c r="C19" s="28"/>
      <c r="D19" s="28"/>
      <c r="E19" s="28"/>
      <c r="F19" s="28"/>
      <c r="G19" s="28"/>
      <c r="H19" s="2"/>
      <c r="I19" s="2"/>
      <c r="J19" s="2"/>
      <c r="K19" s="2"/>
      <c r="L19" s="2"/>
      <c r="M19" s="16"/>
      <c r="N19" s="16"/>
      <c r="O19" s="24"/>
    </row>
    <row r="20" spans="1:17" ht="15" x14ac:dyDescent="0.2">
      <c r="A20" s="40">
        <v>1</v>
      </c>
      <c r="B20" s="41" t="s">
        <v>25</v>
      </c>
      <c r="C20" s="41"/>
      <c r="D20" s="41"/>
      <c r="E20" s="41"/>
      <c r="F20" s="41"/>
      <c r="G20" s="41"/>
      <c r="H20" s="2"/>
      <c r="I20" s="2"/>
      <c r="J20" s="2"/>
      <c r="K20" s="2"/>
      <c r="L20" s="2"/>
      <c r="M20" s="16"/>
      <c r="N20" s="16"/>
      <c r="O20" s="24"/>
    </row>
    <row r="21" spans="1:17" ht="15" x14ac:dyDescent="0.25">
      <c r="A21" s="42">
        <v>7</v>
      </c>
      <c r="B21" s="2" t="s">
        <v>26</v>
      </c>
      <c r="C21" s="43"/>
      <c r="D21" s="43"/>
      <c r="E21" s="2"/>
      <c r="F21" s="2"/>
      <c r="G21" s="2"/>
      <c r="H21" s="2"/>
      <c r="I21" s="2"/>
      <c r="J21" s="2"/>
      <c r="K21" s="2"/>
      <c r="M21" s="2"/>
      <c r="N21" s="44" t="s">
        <v>27</v>
      </c>
      <c r="O21" s="24"/>
    </row>
    <row r="22" spans="1:17" ht="12" customHeight="1" x14ac:dyDescent="0.2">
      <c r="A22" s="45" t="s">
        <v>28</v>
      </c>
      <c r="B22" s="46" t="s">
        <v>29</v>
      </c>
      <c r="C22" s="46"/>
      <c r="D22" s="46"/>
      <c r="E22" s="46"/>
      <c r="F22" s="47" t="s">
        <v>30</v>
      </c>
      <c r="G22" s="48"/>
      <c r="H22" s="49"/>
      <c r="I22" s="47" t="s">
        <v>31</v>
      </c>
      <c r="J22" s="48"/>
      <c r="K22" s="49"/>
      <c r="L22" s="47" t="s">
        <v>32</v>
      </c>
      <c r="M22" s="48"/>
      <c r="N22" s="49"/>
    </row>
    <row r="23" spans="1:17" ht="17.25" customHeight="1" x14ac:dyDescent="0.2">
      <c r="A23" s="45"/>
      <c r="B23" s="46"/>
      <c r="C23" s="46"/>
      <c r="D23" s="46"/>
      <c r="E23" s="46"/>
      <c r="F23" s="50" t="s">
        <v>33</v>
      </c>
      <c r="G23" s="50" t="s">
        <v>34</v>
      </c>
      <c r="H23" s="50" t="s">
        <v>35</v>
      </c>
      <c r="I23" s="50" t="s">
        <v>33</v>
      </c>
      <c r="J23" s="50" t="s">
        <v>34</v>
      </c>
      <c r="K23" s="50" t="s">
        <v>35</v>
      </c>
      <c r="L23" s="50" t="s">
        <v>33</v>
      </c>
      <c r="M23" s="50" t="s">
        <v>34</v>
      </c>
      <c r="N23" s="50" t="s">
        <v>35</v>
      </c>
    </row>
    <row r="24" spans="1:17" ht="12" customHeight="1" x14ac:dyDescent="0.2">
      <c r="A24" s="50">
        <v>1</v>
      </c>
      <c r="B24" s="51">
        <v>2</v>
      </c>
      <c r="C24" s="52"/>
      <c r="D24" s="52"/>
      <c r="E24" s="53"/>
      <c r="F24" s="50">
        <v>3</v>
      </c>
      <c r="G24" s="50">
        <v>4</v>
      </c>
      <c r="H24" s="50">
        <v>5</v>
      </c>
      <c r="I24" s="50">
        <v>6</v>
      </c>
      <c r="J24" s="50">
        <v>7</v>
      </c>
      <c r="K24" s="50">
        <v>8</v>
      </c>
      <c r="L24" s="50">
        <v>9</v>
      </c>
      <c r="M24" s="50">
        <v>10</v>
      </c>
      <c r="N24" s="50">
        <v>11</v>
      </c>
    </row>
    <row r="25" spans="1:17" ht="46.5" customHeight="1" x14ac:dyDescent="0.2">
      <c r="A25" s="50">
        <v>1</v>
      </c>
      <c r="B25" s="54" t="s">
        <v>36</v>
      </c>
      <c r="C25" s="55"/>
      <c r="D25" s="55"/>
      <c r="E25" s="56"/>
      <c r="F25" s="57"/>
      <c r="G25" s="58">
        <v>259000</v>
      </c>
      <c r="H25" s="59">
        <f>G25</f>
        <v>259000</v>
      </c>
      <c r="I25" s="57"/>
      <c r="J25" s="58">
        <v>258969.8</v>
      </c>
      <c r="K25" s="59">
        <f>J25</f>
        <v>258969.8</v>
      </c>
      <c r="L25" s="60">
        <f>I25-F25</f>
        <v>0</v>
      </c>
      <c r="M25" s="61">
        <f>J25-G25</f>
        <v>-30.200000000011642</v>
      </c>
      <c r="N25" s="61">
        <f>K25-H25</f>
        <v>-30.200000000011642</v>
      </c>
    </row>
    <row r="26" spans="1:17" ht="45.75" customHeight="1" x14ac:dyDescent="0.2">
      <c r="A26" s="50">
        <v>2</v>
      </c>
      <c r="B26" s="54" t="s">
        <v>37</v>
      </c>
      <c r="C26" s="55"/>
      <c r="D26" s="55"/>
      <c r="E26" s="56"/>
      <c r="F26" s="57"/>
      <c r="G26" s="58">
        <v>159299</v>
      </c>
      <c r="H26" s="59">
        <f t="shared" ref="H26:H31" si="0">G26</f>
        <v>159299</v>
      </c>
      <c r="I26" s="57"/>
      <c r="J26" s="58">
        <v>159158</v>
      </c>
      <c r="K26" s="59">
        <f t="shared" ref="K26:K31" si="1">J26</f>
        <v>159158</v>
      </c>
      <c r="L26" s="60">
        <f t="shared" ref="L26:N31" si="2">I26-F26</f>
        <v>0</v>
      </c>
      <c r="M26" s="61">
        <f t="shared" si="2"/>
        <v>-141</v>
      </c>
      <c r="N26" s="61">
        <f t="shared" si="2"/>
        <v>-141</v>
      </c>
    </row>
    <row r="27" spans="1:17" ht="43.5" customHeight="1" x14ac:dyDescent="0.2">
      <c r="A27" s="50">
        <v>3</v>
      </c>
      <c r="B27" s="54" t="s">
        <v>38</v>
      </c>
      <c r="C27" s="55"/>
      <c r="D27" s="55"/>
      <c r="E27" s="56"/>
      <c r="F27" s="57"/>
      <c r="G27" s="58">
        <v>349943</v>
      </c>
      <c r="H27" s="59">
        <f t="shared" si="0"/>
        <v>349943</v>
      </c>
      <c r="I27" s="57"/>
      <c r="J27" s="58">
        <v>341247.47</v>
      </c>
      <c r="K27" s="59">
        <f t="shared" si="1"/>
        <v>341247.47</v>
      </c>
      <c r="L27" s="60">
        <f t="shared" si="2"/>
        <v>0</v>
      </c>
      <c r="M27" s="61">
        <f t="shared" si="2"/>
        <v>-8695.5300000000279</v>
      </c>
      <c r="N27" s="60">
        <f t="shared" si="2"/>
        <v>-8695.5300000000279</v>
      </c>
    </row>
    <row r="28" spans="1:17" ht="27.75" customHeight="1" x14ac:dyDescent="0.2">
      <c r="A28" s="50">
        <v>4</v>
      </c>
      <c r="B28" s="54" t="s">
        <v>39</v>
      </c>
      <c r="C28" s="55"/>
      <c r="D28" s="55"/>
      <c r="E28" s="56"/>
      <c r="F28" s="57"/>
      <c r="G28" s="58">
        <v>365617</v>
      </c>
      <c r="H28" s="59">
        <f t="shared" si="0"/>
        <v>365617</v>
      </c>
      <c r="I28" s="57"/>
      <c r="J28" s="58">
        <v>364961.32</v>
      </c>
      <c r="K28" s="59">
        <f t="shared" si="1"/>
        <v>364961.32</v>
      </c>
      <c r="L28" s="60">
        <f t="shared" si="2"/>
        <v>0</v>
      </c>
      <c r="M28" s="61">
        <f t="shared" si="2"/>
        <v>-655.67999999999302</v>
      </c>
      <c r="N28" s="61">
        <f t="shared" si="2"/>
        <v>-655.67999999999302</v>
      </c>
    </row>
    <row r="29" spans="1:17" ht="51.75" customHeight="1" x14ac:dyDescent="0.2">
      <c r="A29" s="50">
        <v>5</v>
      </c>
      <c r="B29" s="54" t="s">
        <v>40</v>
      </c>
      <c r="C29" s="55"/>
      <c r="D29" s="55"/>
      <c r="E29" s="56"/>
      <c r="F29" s="57"/>
      <c r="G29" s="58">
        <v>299443</v>
      </c>
      <c r="H29" s="59">
        <f t="shared" si="0"/>
        <v>299443</v>
      </c>
      <c r="I29" s="57"/>
      <c r="J29" s="58">
        <v>299166</v>
      </c>
      <c r="K29" s="59">
        <f t="shared" si="1"/>
        <v>299166</v>
      </c>
      <c r="L29" s="60">
        <f t="shared" si="2"/>
        <v>0</v>
      </c>
      <c r="M29" s="61">
        <f t="shared" si="2"/>
        <v>-277</v>
      </c>
      <c r="N29" s="61">
        <f t="shared" si="2"/>
        <v>-277</v>
      </c>
    </row>
    <row r="30" spans="1:17" ht="50.25" customHeight="1" x14ac:dyDescent="0.2">
      <c r="A30" s="50">
        <v>6</v>
      </c>
      <c r="B30" s="54" t="s">
        <v>41</v>
      </c>
      <c r="C30" s="55"/>
      <c r="D30" s="55"/>
      <c r="E30" s="56"/>
      <c r="F30" s="57"/>
      <c r="G30" s="58">
        <v>221497</v>
      </c>
      <c r="H30" s="59">
        <f t="shared" si="0"/>
        <v>221497</v>
      </c>
      <c r="I30" s="57"/>
      <c r="J30" s="58">
        <v>221005.92</v>
      </c>
      <c r="K30" s="59">
        <f t="shared" si="1"/>
        <v>221005.92</v>
      </c>
      <c r="L30" s="60">
        <f t="shared" si="2"/>
        <v>0</v>
      </c>
      <c r="M30" s="61">
        <f t="shared" si="2"/>
        <v>-491.07999999998719</v>
      </c>
      <c r="N30" s="61">
        <f t="shared" si="2"/>
        <v>-491.07999999998719</v>
      </c>
    </row>
    <row r="31" spans="1:17" ht="35.25" customHeight="1" x14ac:dyDescent="0.2">
      <c r="A31" s="50">
        <v>7</v>
      </c>
      <c r="B31" s="54" t="s">
        <v>42</v>
      </c>
      <c r="C31" s="55"/>
      <c r="D31" s="55"/>
      <c r="E31" s="56"/>
      <c r="F31" s="57"/>
      <c r="G31" s="58">
        <v>205711</v>
      </c>
      <c r="H31" s="59">
        <f t="shared" si="0"/>
        <v>205711</v>
      </c>
      <c r="I31" s="57"/>
      <c r="J31" s="58">
        <v>205144.03</v>
      </c>
      <c r="K31" s="59">
        <f t="shared" si="1"/>
        <v>205144.03</v>
      </c>
      <c r="L31" s="60">
        <f t="shared" si="2"/>
        <v>0</v>
      </c>
      <c r="M31" s="61">
        <f t="shared" si="2"/>
        <v>-566.97000000000116</v>
      </c>
      <c r="N31" s="61">
        <f t="shared" si="2"/>
        <v>-566.97000000000116</v>
      </c>
    </row>
    <row r="32" spans="1:17" ht="12.75" customHeight="1" x14ac:dyDescent="0.2">
      <c r="A32" s="62"/>
      <c r="B32" s="63" t="s">
        <v>43</v>
      </c>
      <c r="C32" s="63"/>
      <c r="D32" s="63"/>
      <c r="E32" s="63"/>
      <c r="F32" s="57"/>
      <c r="G32" s="64">
        <f>SUM(G25:G31)</f>
        <v>1860510</v>
      </c>
      <c r="H32" s="64">
        <f>SUM(H25:H31)</f>
        <v>1860510</v>
      </c>
      <c r="I32" s="65"/>
      <c r="J32" s="64">
        <f>SUM(J25:J31)</f>
        <v>1849652.54</v>
      </c>
      <c r="K32" s="64">
        <f>SUM(K25:K31)</f>
        <v>1849652.54</v>
      </c>
      <c r="L32" s="65"/>
      <c r="M32" s="60">
        <f>SUM(M25:M31)</f>
        <v>-10857.460000000021</v>
      </c>
      <c r="N32" s="60">
        <f>SUM(N25:N31)</f>
        <v>-10857.460000000021</v>
      </c>
    </row>
    <row r="33" spans="1:16" x14ac:dyDescent="0.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</row>
    <row r="34" spans="1:16" x14ac:dyDescent="0.2">
      <c r="A34" s="67">
        <v>8</v>
      </c>
      <c r="B34" s="15" t="s">
        <v>44</v>
      </c>
      <c r="C34" s="15"/>
      <c r="D34" s="15"/>
      <c r="E34" s="15"/>
      <c r="F34" s="15"/>
      <c r="G34" s="15"/>
      <c r="H34" s="15"/>
      <c r="I34" s="15"/>
      <c r="J34" s="15"/>
      <c r="K34" s="15"/>
      <c r="L34" s="68"/>
      <c r="M34" s="15"/>
      <c r="N34" s="69" t="s">
        <v>27</v>
      </c>
    </row>
    <row r="35" spans="1:16" ht="12.75" customHeight="1" x14ac:dyDescent="0.2">
      <c r="A35" s="70" t="s">
        <v>28</v>
      </c>
      <c r="B35" s="70" t="s">
        <v>29</v>
      </c>
      <c r="C35" s="70"/>
      <c r="D35" s="70"/>
      <c r="E35" s="70"/>
      <c r="F35" s="51" t="s">
        <v>45</v>
      </c>
      <c r="G35" s="52"/>
      <c r="H35" s="53"/>
      <c r="I35" s="51" t="s">
        <v>46</v>
      </c>
      <c r="J35" s="52"/>
      <c r="K35" s="53"/>
      <c r="L35" s="51" t="s">
        <v>32</v>
      </c>
      <c r="M35" s="52"/>
      <c r="N35" s="53"/>
    </row>
    <row r="36" spans="1:16" ht="8.25" customHeight="1" x14ac:dyDescent="0.2">
      <c r="A36" s="70"/>
      <c r="B36" s="70"/>
      <c r="C36" s="70"/>
      <c r="D36" s="70"/>
      <c r="E36" s="70"/>
      <c r="F36" s="50" t="s">
        <v>33</v>
      </c>
      <c r="G36" s="50" t="s">
        <v>47</v>
      </c>
      <c r="H36" s="50" t="s">
        <v>35</v>
      </c>
      <c r="I36" s="50" t="s">
        <v>33</v>
      </c>
      <c r="J36" s="50" t="s">
        <v>47</v>
      </c>
      <c r="K36" s="50" t="s">
        <v>35</v>
      </c>
      <c r="L36" s="50" t="s">
        <v>33</v>
      </c>
      <c r="M36" s="50" t="s">
        <v>47</v>
      </c>
      <c r="N36" s="50" t="s">
        <v>35</v>
      </c>
    </row>
    <row r="37" spans="1:16" ht="10.5" customHeight="1" x14ac:dyDescent="0.2">
      <c r="A37" s="50">
        <v>1</v>
      </c>
      <c r="B37" s="51">
        <v>2</v>
      </c>
      <c r="C37" s="52"/>
      <c r="D37" s="52"/>
      <c r="E37" s="53"/>
      <c r="F37" s="50">
        <v>3</v>
      </c>
      <c r="G37" s="50">
        <v>4</v>
      </c>
      <c r="H37" s="50">
        <v>5</v>
      </c>
      <c r="I37" s="50">
        <v>6</v>
      </c>
      <c r="J37" s="50">
        <v>7</v>
      </c>
      <c r="K37" s="50">
        <v>8</v>
      </c>
      <c r="L37" s="50">
        <v>9</v>
      </c>
      <c r="M37" s="50">
        <v>10</v>
      </c>
      <c r="N37" s="50">
        <v>11</v>
      </c>
    </row>
    <row r="38" spans="1:16" ht="9.75" customHeight="1" x14ac:dyDescent="0.2">
      <c r="A38" s="71"/>
      <c r="B38" s="72"/>
      <c r="C38" s="73"/>
      <c r="D38" s="73"/>
      <c r="E38" s="74"/>
      <c r="F38" s="75"/>
      <c r="G38" s="76"/>
      <c r="H38" s="75"/>
      <c r="I38" s="77"/>
      <c r="J38" s="76"/>
      <c r="K38" s="75"/>
      <c r="L38" s="78"/>
      <c r="M38" s="79"/>
      <c r="N38" s="80"/>
    </row>
    <row r="39" spans="1:16" x14ac:dyDescent="0.2">
      <c r="A39" s="42">
        <v>9</v>
      </c>
      <c r="B39" s="2" t="s">
        <v>48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6" ht="10.5" customHeight="1" x14ac:dyDescent="0.2">
      <c r="A40" s="65" t="s">
        <v>28</v>
      </c>
      <c r="B40" s="81" t="s">
        <v>49</v>
      </c>
      <c r="C40" s="82"/>
      <c r="D40" s="83" t="s">
        <v>50</v>
      </c>
      <c r="E40" s="83" t="s">
        <v>51</v>
      </c>
      <c r="F40" s="70" t="s">
        <v>52</v>
      </c>
      <c r="G40" s="70"/>
      <c r="H40" s="70"/>
      <c r="I40" s="70" t="s">
        <v>53</v>
      </c>
      <c r="J40" s="70"/>
      <c r="K40" s="70"/>
      <c r="L40" s="84" t="s">
        <v>32</v>
      </c>
      <c r="M40" s="84"/>
      <c r="N40" s="84"/>
    </row>
    <row r="41" spans="1:16" ht="15" customHeight="1" x14ac:dyDescent="0.2">
      <c r="A41" s="65"/>
      <c r="B41" s="85"/>
      <c r="C41" s="86"/>
      <c r="D41" s="87"/>
      <c r="E41" s="87"/>
      <c r="F41" s="50" t="s">
        <v>33</v>
      </c>
      <c r="G41" s="50" t="s">
        <v>34</v>
      </c>
      <c r="H41" s="50" t="s">
        <v>54</v>
      </c>
      <c r="I41" s="50" t="s">
        <v>33</v>
      </c>
      <c r="J41" s="50" t="s">
        <v>34</v>
      </c>
      <c r="K41" s="50" t="s">
        <v>54</v>
      </c>
      <c r="L41" s="50" t="s">
        <v>55</v>
      </c>
      <c r="M41" s="50" t="s">
        <v>34</v>
      </c>
      <c r="N41" s="50" t="s">
        <v>54</v>
      </c>
      <c r="O41" s="24"/>
      <c r="P41" s="24"/>
    </row>
    <row r="42" spans="1:16" ht="11.25" customHeight="1" x14ac:dyDescent="0.2">
      <c r="A42" s="65">
        <v>1</v>
      </c>
      <c r="B42" s="88">
        <f>A42+1</f>
        <v>2</v>
      </c>
      <c r="C42" s="89"/>
      <c r="D42" s="90">
        <f>B42+1</f>
        <v>3</v>
      </c>
      <c r="E42" s="91">
        <f>D42+1</f>
        <v>4</v>
      </c>
      <c r="F42" s="91">
        <f>E42+1</f>
        <v>5</v>
      </c>
      <c r="G42" s="91">
        <f>F42+1</f>
        <v>6</v>
      </c>
      <c r="H42" s="91">
        <f t="shared" ref="H42:N42" si="3">G42+1</f>
        <v>7</v>
      </c>
      <c r="I42" s="91">
        <f t="shared" si="3"/>
        <v>8</v>
      </c>
      <c r="J42" s="91">
        <f t="shared" si="3"/>
        <v>9</v>
      </c>
      <c r="K42" s="91">
        <f t="shared" si="3"/>
        <v>10</v>
      </c>
      <c r="L42" s="91">
        <f t="shared" si="3"/>
        <v>11</v>
      </c>
      <c r="M42" s="91">
        <f t="shared" si="3"/>
        <v>12</v>
      </c>
      <c r="N42" s="91">
        <f t="shared" si="3"/>
        <v>13</v>
      </c>
      <c r="O42" s="24"/>
      <c r="P42" s="24"/>
    </row>
    <row r="43" spans="1:16" ht="15" customHeight="1" x14ac:dyDescent="0.2">
      <c r="A43" s="92"/>
      <c r="B43" s="93" t="s">
        <v>56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  <c r="M43" s="95"/>
      <c r="N43" s="96"/>
    </row>
    <row r="44" spans="1:16" ht="12.75" customHeight="1" x14ac:dyDescent="0.2">
      <c r="A44" s="97">
        <v>1</v>
      </c>
      <c r="B44" s="98" t="s">
        <v>57</v>
      </c>
      <c r="C44" s="99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6" ht="13.5" customHeight="1" x14ac:dyDescent="0.2">
      <c r="A45" s="97"/>
      <c r="B45" s="101" t="s">
        <v>58</v>
      </c>
      <c r="C45" s="102"/>
      <c r="D45" s="103" t="s">
        <v>59</v>
      </c>
      <c r="E45" s="104" t="s">
        <v>60</v>
      </c>
      <c r="F45" s="105"/>
      <c r="G45" s="106">
        <f>G32</f>
        <v>1860510</v>
      </c>
      <c r="H45" s="106">
        <f>G45</f>
        <v>1860510</v>
      </c>
      <c r="I45" s="97"/>
      <c r="J45" s="106">
        <f>J32</f>
        <v>1849652.54</v>
      </c>
      <c r="K45" s="106">
        <f>J45</f>
        <v>1849652.54</v>
      </c>
      <c r="L45" s="107">
        <f>I45-F45</f>
        <v>0</v>
      </c>
      <c r="M45" s="60">
        <f>J45-G45</f>
        <v>-10857.459999999963</v>
      </c>
      <c r="N45" s="60">
        <f>K45-H45</f>
        <v>-10857.459999999963</v>
      </c>
    </row>
    <row r="46" spans="1:16" ht="17.25" customHeight="1" x14ac:dyDescent="0.2">
      <c r="A46" s="97"/>
      <c r="B46" s="108" t="s">
        <v>61</v>
      </c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</row>
    <row r="47" spans="1:16" ht="14.25" customHeight="1" x14ac:dyDescent="0.25">
      <c r="A47" s="97">
        <v>2</v>
      </c>
      <c r="B47" s="98" t="s">
        <v>62</v>
      </c>
      <c r="C47" s="99"/>
      <c r="D47" s="105"/>
      <c r="E47" s="105"/>
      <c r="F47" s="105"/>
      <c r="G47" s="109"/>
      <c r="H47" s="109"/>
      <c r="I47" s="105"/>
      <c r="J47" s="109"/>
      <c r="K47" s="109"/>
      <c r="L47" s="109"/>
      <c r="M47" s="109"/>
      <c r="N47" s="110"/>
    </row>
    <row r="48" spans="1:16" ht="15" customHeight="1" x14ac:dyDescent="0.25">
      <c r="A48" s="97"/>
      <c r="B48" s="111" t="s">
        <v>63</v>
      </c>
      <c r="C48" s="112"/>
      <c r="D48" s="105" t="s">
        <v>64</v>
      </c>
      <c r="E48" s="113" t="s">
        <v>65</v>
      </c>
      <c r="F48" s="105"/>
      <c r="G48" s="114">
        <v>7</v>
      </c>
      <c r="H48" s="114">
        <f>SUM(F48:G48)</f>
        <v>7</v>
      </c>
      <c r="I48" s="103"/>
      <c r="J48" s="114">
        <v>7</v>
      </c>
      <c r="K48" s="114">
        <f>SUM(I48:J48)</f>
        <v>7</v>
      </c>
      <c r="L48" s="107">
        <f>I48-F48</f>
        <v>0</v>
      </c>
      <c r="M48" s="61">
        <f>J48-G48</f>
        <v>0</v>
      </c>
      <c r="N48" s="61">
        <f>K48-H48</f>
        <v>0</v>
      </c>
    </row>
    <row r="49" spans="1:15" ht="12" customHeight="1" x14ac:dyDescent="0.25">
      <c r="A49" s="97">
        <v>3</v>
      </c>
      <c r="B49" s="98" t="s">
        <v>66</v>
      </c>
      <c r="C49" s="99"/>
      <c r="D49" s="105"/>
      <c r="E49" s="115"/>
      <c r="F49" s="105"/>
      <c r="G49" s="109"/>
      <c r="H49" s="109"/>
      <c r="I49" s="105"/>
      <c r="J49" s="109"/>
      <c r="K49" s="109"/>
      <c r="L49" s="109"/>
      <c r="M49" s="109"/>
      <c r="N49" s="110"/>
    </row>
    <row r="50" spans="1:15" ht="15.75" customHeight="1" x14ac:dyDescent="0.25">
      <c r="A50" s="97"/>
      <c r="B50" s="111" t="s">
        <v>67</v>
      </c>
      <c r="C50" s="116"/>
      <c r="D50" s="105" t="s">
        <v>64</v>
      </c>
      <c r="E50" s="115" t="s">
        <v>68</v>
      </c>
      <c r="F50" s="105"/>
      <c r="G50" s="117">
        <f>G45/G48</f>
        <v>265787.14285714284</v>
      </c>
      <c r="H50" s="117">
        <f>SUM(F50:G50)</f>
        <v>265787.14285714284</v>
      </c>
      <c r="I50" s="103"/>
      <c r="J50" s="117">
        <f>J45/J48</f>
        <v>264236.07714285713</v>
      </c>
      <c r="K50" s="117">
        <f>SUM(I50:J50)</f>
        <v>264236.07714285713</v>
      </c>
      <c r="L50" s="107">
        <f>I50-F50</f>
        <v>0</v>
      </c>
      <c r="M50" s="61">
        <f>J50-G50</f>
        <v>-1551.065714285709</v>
      </c>
      <c r="N50" s="60">
        <f>K50-H50</f>
        <v>-1551.065714285709</v>
      </c>
    </row>
    <row r="51" spans="1:15" ht="12" customHeight="1" x14ac:dyDescent="0.25">
      <c r="A51" s="97">
        <v>4</v>
      </c>
      <c r="B51" s="98" t="s">
        <v>69</v>
      </c>
      <c r="C51" s="99"/>
      <c r="D51" s="105"/>
      <c r="E51" s="115"/>
      <c r="F51" s="105"/>
      <c r="G51" s="109"/>
      <c r="H51" s="109"/>
      <c r="I51" s="105"/>
      <c r="J51" s="109"/>
      <c r="K51" s="109"/>
      <c r="L51" s="109"/>
      <c r="M51" s="109"/>
      <c r="N51" s="110"/>
    </row>
    <row r="52" spans="1:15" ht="18" customHeight="1" x14ac:dyDescent="0.25">
      <c r="A52" s="118"/>
      <c r="B52" s="119" t="s">
        <v>70</v>
      </c>
      <c r="C52" s="120"/>
      <c r="D52" s="105" t="s">
        <v>71</v>
      </c>
      <c r="E52" s="115" t="s">
        <v>68</v>
      </c>
      <c r="F52" s="105"/>
      <c r="G52" s="114">
        <v>100</v>
      </c>
      <c r="H52" s="114">
        <f>SUM(F52:G52)</f>
        <v>100</v>
      </c>
      <c r="I52" s="103"/>
      <c r="J52" s="114">
        <v>100</v>
      </c>
      <c r="K52" s="114">
        <f>SUM(I52:J52)</f>
        <v>100</v>
      </c>
      <c r="L52" s="107">
        <f>I52-F52</f>
        <v>0</v>
      </c>
      <c r="M52" s="61">
        <f>J52-G52</f>
        <v>0</v>
      </c>
      <c r="N52" s="61">
        <f>K52-H52</f>
        <v>0</v>
      </c>
      <c r="O52" s="121"/>
    </row>
    <row r="53" spans="1:15" x14ac:dyDescent="0.2">
      <c r="A53" s="122"/>
      <c r="B53" s="2"/>
      <c r="C53" s="2"/>
      <c r="D53" s="2"/>
      <c r="E53" s="2"/>
      <c r="F53" s="2"/>
      <c r="G53" s="2"/>
      <c r="H53" s="2"/>
      <c r="I53" s="123"/>
      <c r="J53" s="123"/>
      <c r="K53" s="124"/>
      <c r="L53" s="123"/>
      <c r="M53" s="123"/>
      <c r="N53" s="124"/>
    </row>
    <row r="54" spans="1:15" x14ac:dyDescent="0.2">
      <c r="A54" s="2" t="s">
        <v>72</v>
      </c>
      <c r="B54" s="2"/>
      <c r="C54" s="2"/>
      <c r="D54" s="2"/>
      <c r="E54" s="2"/>
      <c r="F54" s="2"/>
      <c r="G54" s="2"/>
      <c r="H54" s="2"/>
      <c r="I54" s="123"/>
      <c r="J54" s="123"/>
      <c r="K54" s="124"/>
      <c r="L54" s="123"/>
      <c r="M54" s="123"/>
      <c r="N54" s="124"/>
    </row>
    <row r="55" spans="1:15" ht="13.5" x14ac:dyDescent="0.25">
      <c r="A55" s="2" t="s">
        <v>73</v>
      </c>
      <c r="B55" s="2"/>
      <c r="C55" s="2"/>
      <c r="D55" s="2"/>
      <c r="E55" s="2"/>
      <c r="F55" s="2"/>
      <c r="G55" s="2"/>
      <c r="H55" s="125" t="s">
        <v>74</v>
      </c>
      <c r="I55" s="2"/>
      <c r="J55" s="2"/>
      <c r="K55" s="2"/>
      <c r="L55" s="2"/>
      <c r="M55" s="2"/>
      <c r="N55" s="2"/>
    </row>
    <row r="56" spans="1:15" x14ac:dyDescent="0.2">
      <c r="A56" s="15" t="s">
        <v>75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5" x14ac:dyDescent="0.2">
      <c r="A57" s="2" t="s">
        <v>76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5" ht="13.5" x14ac:dyDescent="0.25">
      <c r="A58" s="2" t="s">
        <v>77</v>
      </c>
      <c r="B58" s="2"/>
      <c r="C58" s="2"/>
      <c r="D58" s="2"/>
      <c r="E58" s="2"/>
      <c r="F58" s="2"/>
      <c r="G58" s="2"/>
      <c r="H58" s="125" t="s">
        <v>78</v>
      </c>
      <c r="I58" s="2"/>
      <c r="J58" s="2"/>
      <c r="K58" s="2"/>
      <c r="L58" s="2"/>
      <c r="M58" s="2"/>
      <c r="N58" s="2"/>
    </row>
    <row r="59" spans="1:15" x14ac:dyDescent="0.2">
      <c r="A59" s="15" t="s">
        <v>75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5" ht="18.75" x14ac:dyDescent="0.3">
      <c r="A60" s="126"/>
      <c r="B60" s="126"/>
      <c r="C60" s="126"/>
      <c r="D60" s="126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5" ht="18.75" x14ac:dyDescent="0.3">
      <c r="A61" s="126"/>
      <c r="B61" s="126"/>
      <c r="C61" s="126"/>
      <c r="D61" s="126"/>
      <c r="I61" s="2"/>
      <c r="J61" s="2"/>
      <c r="K61" s="2"/>
      <c r="L61" s="2"/>
      <c r="M61" s="2"/>
      <c r="N61" s="2"/>
    </row>
    <row r="62" spans="1:15" ht="18.75" x14ac:dyDescent="0.3">
      <c r="A62" s="126"/>
      <c r="B62" s="126"/>
      <c r="C62" s="126"/>
      <c r="D62" s="126"/>
    </row>
    <row r="63" spans="1:15" ht="18.75" x14ac:dyDescent="0.3">
      <c r="A63" s="126"/>
    </row>
  </sheetData>
  <mergeCells count="51">
    <mergeCell ref="B52:C52"/>
    <mergeCell ref="B46:N46"/>
    <mergeCell ref="B47:C47"/>
    <mergeCell ref="B48:C48"/>
    <mergeCell ref="B49:C49"/>
    <mergeCell ref="B50:C50"/>
    <mergeCell ref="B51:C51"/>
    <mergeCell ref="I40:K40"/>
    <mergeCell ref="L40:N40"/>
    <mergeCell ref="B42:C42"/>
    <mergeCell ref="B43:K43"/>
    <mergeCell ref="B44:C44"/>
    <mergeCell ref="B45:C45"/>
    <mergeCell ref="B37:E37"/>
    <mergeCell ref="B38:E38"/>
    <mergeCell ref="B40:C41"/>
    <mergeCell ref="D40:D41"/>
    <mergeCell ref="E40:E41"/>
    <mergeCell ref="F40:H40"/>
    <mergeCell ref="B31:E31"/>
    <mergeCell ref="B32:E32"/>
    <mergeCell ref="A33:N33"/>
    <mergeCell ref="A35:A36"/>
    <mergeCell ref="B35:E36"/>
    <mergeCell ref="F35:H35"/>
    <mergeCell ref="I35:K35"/>
    <mergeCell ref="L35:N35"/>
    <mergeCell ref="B25:E25"/>
    <mergeCell ref="B26:E26"/>
    <mergeCell ref="B27:E27"/>
    <mergeCell ref="B28:E28"/>
    <mergeCell ref="B29:E29"/>
    <mergeCell ref="B30:E30"/>
    <mergeCell ref="A22:A23"/>
    <mergeCell ref="B22:E23"/>
    <mergeCell ref="F22:H22"/>
    <mergeCell ref="I22:K22"/>
    <mergeCell ref="L22:N22"/>
    <mergeCell ref="B24:E24"/>
    <mergeCell ref="B15:G15"/>
    <mergeCell ref="B16:G16"/>
    <mergeCell ref="B17:G17"/>
    <mergeCell ref="B18:D18"/>
    <mergeCell ref="B19:G19"/>
    <mergeCell ref="B20:G20"/>
    <mergeCell ref="K1:N2"/>
    <mergeCell ref="A4:L4"/>
    <mergeCell ref="A5:L5"/>
    <mergeCell ref="D11:H11"/>
    <mergeCell ref="B13:G13"/>
    <mergeCell ref="B14:G14"/>
  </mergeCells>
  <pageMargins left="0" right="0" top="0" bottom="0" header="0.19685039370078741" footer="0.27559055118110237"/>
  <pageSetup paperSize="9" fitToWidth="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</vt:lpstr>
      <vt:lpstr>бу!Область_печати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2021-05-06T08:57:15Z</dcterms:created>
  <dcterms:modified xsi:type="dcterms:W3CDTF">2021-05-06T08:57:16Z</dcterms:modified>
</cp:coreProperties>
</file>