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Кл " sheetId="1" r:id="rId1"/>
  </sheets>
  <externalReferences>
    <externalReference r:id="rId2"/>
  </externalReferences>
  <definedNames>
    <definedName name="_xlnm.Print_Area" localSheetId="0">'Кл '!$A$1:$G$96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1" i="1" l="1"/>
  <c r="G86" i="1"/>
  <c r="E83" i="1"/>
  <c r="E89" i="1" s="1"/>
  <c r="G82" i="1"/>
  <c r="G81" i="1"/>
  <c r="G80" i="1"/>
  <c r="G79" i="1"/>
  <c r="E79" i="1"/>
  <c r="B76" i="1"/>
  <c r="G75" i="1"/>
  <c r="E73" i="1"/>
  <c r="F72" i="1"/>
  <c r="G67" i="1"/>
  <c r="F67" i="1"/>
  <c r="G66" i="1"/>
  <c r="J65" i="1"/>
  <c r="G65" i="1"/>
  <c r="G63" i="1"/>
  <c r="G61" i="1"/>
  <c r="E61" i="1"/>
  <c r="E72" i="1" s="1"/>
  <c r="G60" i="1"/>
  <c r="G59" i="1"/>
  <c r="G58" i="1"/>
  <c r="G57" i="1"/>
  <c r="I56" i="1"/>
  <c r="H56" i="1"/>
  <c r="G56" i="1"/>
  <c r="E56" i="1"/>
  <c r="G55" i="1"/>
  <c r="G54" i="1"/>
  <c r="G53" i="1"/>
  <c r="D41" i="1"/>
  <c r="F73" i="1" s="1"/>
  <c r="C41" i="1"/>
  <c r="G17" i="1" s="1"/>
  <c r="E35" i="1"/>
  <c r="E34" i="1"/>
  <c r="E41" i="1" s="1"/>
  <c r="B34" i="1"/>
  <c r="B51" i="1" s="1"/>
  <c r="B23" i="1"/>
  <c r="C18" i="1"/>
  <c r="E15" i="1"/>
  <c r="G13" i="1"/>
  <c r="C13" i="1"/>
  <c r="B13" i="1"/>
  <c r="G72" i="1" l="1"/>
  <c r="D17" i="1"/>
  <c r="G73" i="1"/>
  <c r="E88" i="1"/>
  <c r="G88" i="1" s="1"/>
  <c r="G83" i="1"/>
</calcChain>
</file>

<file path=xl/sharedStrings.xml><?xml version="1.0" encoding="utf-8"?>
<sst xmlns="http://schemas.openxmlformats.org/spreadsheetml/2006/main" count="185" uniqueCount="112">
  <si>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</si>
  <si>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</si>
  <si>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</si>
  <si>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</si>
  <si>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</si>
  <si>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.01. 2024  року</t>
  </si>
  <si>
    <t>№</t>
  </si>
  <si>
    <t>Паспорт № 6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</si>
  <si>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</si>
  <si>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</si>
  <si>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</si>
  <si>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</si>
  <si>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</si>
  <si>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</si>
  <si>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</si>
  <si>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</si>
  <si>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</si>
  <si>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</si>
  <si>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0828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</si>
  <si>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</si>
  <si>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</si>
  <si>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</si>
  <si>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</si>
  <si>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</si>
  <si>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</si>
  <si>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</si>
  <si>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та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</si>
  <si>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</si>
  <si>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</si>
  <si>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</si>
  <si>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</si>
  <si>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</si>
  <si>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</si>
  <si>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</si>
  <si>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</si>
  <si>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</si>
  <si>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Надання послуг з організації культурного дозвілля  населення. </t>
  </si>
  <si>
    <t>Завдання бюджетної програми:</t>
  </si>
  <si>
    <t>Завдання</t>
  </si>
  <si>
    <t>Забезпечення організації  культурного дозвілля  населення  і зміцнення культурних традицій 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</si>
  <si>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</si>
  <si>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</si>
  <si>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</si>
  <si>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</si>
  <si>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</si>
  <si>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</si>
  <si>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Фінансова підтримка  Комунального закладу "Дрогобицького культурно-освітнього центру ім. І. Франка"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</si>
  <si>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</si>
  <si>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</si>
  <si>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</si>
  <si>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</si>
  <si>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</si>
  <si>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</si>
  <si>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</si>
  <si>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Кількість установ </t>
  </si>
  <si>
    <t>од.</t>
  </si>
  <si>
    <t>Звітність установ</t>
  </si>
  <si>
    <t>сілс ради</t>
  </si>
  <si>
    <t>будинків культури, од</t>
  </si>
  <si>
    <t>болехівці, медвежа, рихтичі</t>
  </si>
  <si>
    <t>художніх аматорських колективів, од</t>
  </si>
  <si>
    <t>вороблевичі, нагуєвичі</t>
  </si>
  <si>
    <t>середнє число окладів (ставок) - всього</t>
  </si>
  <si>
    <t>Штатний розпис</t>
  </si>
  <si>
    <t xml:space="preserve"> - керівних працівників</t>
  </si>
  <si>
    <t xml:space="preserve"> - спеціалістів</t>
  </si>
  <si>
    <t xml:space="preserve"> - робітників</t>
  </si>
  <si>
    <t>вороблеви, нагуєви 0,5</t>
  </si>
  <si>
    <t>прибирал</t>
  </si>
  <si>
    <t xml:space="preserve"> - обслуговуючий</t>
  </si>
  <si>
    <t>видатки загального фонду на забезпечення діяльності  будинків культури</t>
  </si>
  <si>
    <t>грн</t>
  </si>
  <si>
    <t>Кошторис</t>
  </si>
  <si>
    <t>продукту</t>
  </si>
  <si>
    <t>Кількість відвідувачів - всього,осіб</t>
  </si>
  <si>
    <t>осіб</t>
  </si>
  <si>
    <t>План роботи</t>
  </si>
  <si>
    <t>за реалізованими квитками , осіб;</t>
  </si>
  <si>
    <t>план роботи</t>
  </si>
  <si>
    <t>безкоштовно, осіб;</t>
  </si>
  <si>
    <t>кількість заходів, які забезпечують організацію культурного дозвілля населення</t>
  </si>
  <si>
    <t>од</t>
  </si>
  <si>
    <t xml:space="preserve">плановий обсяг доходів </t>
  </si>
  <si>
    <t>у тому числі доходи від реалізації квитків</t>
  </si>
  <si>
    <t>кількість реалізованих квитків, шт</t>
  </si>
  <si>
    <t>шт</t>
  </si>
  <si>
    <t>ефективності</t>
  </si>
  <si>
    <t>Середня вартість одного квитка</t>
  </si>
  <si>
    <t>Розрахунок</t>
  </si>
  <si>
    <t>середні витрати на одного відвідувача</t>
  </si>
  <si>
    <t>середні витрати на проведення одного заходу</t>
  </si>
  <si>
    <t>якості</t>
  </si>
  <si>
    <t>динаміка збільшення чисельності відвідувачів в плановому періоді по відношенню до фактичного показника попереднього періоду</t>
  </si>
  <si>
    <t>%</t>
  </si>
  <si>
    <t xml:space="preserve">            </t>
  </si>
  <si>
    <t>середнє число окладів (ставок)- всього</t>
  </si>
  <si>
    <t xml:space="preserve">                   </t>
  </si>
  <si>
    <t>видатки загального фонду на забезпечення діяльності</t>
  </si>
  <si>
    <t>кошторис</t>
  </si>
  <si>
    <t xml:space="preserve">Ремонт даху </t>
  </si>
  <si>
    <t>кількість  культурно-мистецьких заходів</t>
  </si>
  <si>
    <t>Середні витрати на утримання  однієї  штатної  одиниці</t>
  </si>
  <si>
    <t>Середні витрати на проведення одного заходу</t>
  </si>
  <si>
    <t>динаміка збільшення кількості заходів в плановому періоді по відношенню до факт показника попереднього періоду</t>
  </si>
  <si>
    <t>Керівник установи головного розпорядника</t>
  </si>
  <si>
    <t>Володимир ХАНАС</t>
  </si>
  <si>
    <t>бюджетних коштів/ Начальник управління</t>
  </si>
  <si>
    <t>(підпис)</t>
  </si>
  <si>
    <t>(ініціали та прізвище)</t>
  </si>
  <si>
    <t>ПОГОДЖЕНО:</t>
  </si>
  <si>
    <t>Оксана САВРАН</t>
  </si>
  <si>
    <t>Керівник фінансового органу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</si>
</sst>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₴_-;\-* #,##0.00_₴_-;_-* &quot;-&quot;??_₴_-;_-@_-"/>
    <numFmt numFmtId="165" formatCode="#,##0.0_₴;\-#,##0.0_₴"/>
    <numFmt numFmtId="166" formatCode="_-* #,##0_₴_-;\-* #,##0_₴_-;_-* &quot;-&quot;??_₴_-;_-@_-"/>
    <numFmt numFmtId="167" formatCode="#,##0.0"/>
    <numFmt numFmtId="168" formatCode="#,##0_₴"/>
    <numFmt numFmtId="169" formatCode="0.0"/>
    <numFmt numFmtId="170" formatCode="_-* #,##0.0_₴_-;\-* #,##0.0_₴_-;_-* &quot;-&quot;??_₴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19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" fontId="11" fillId="0" borderId="1" xfId="0" applyNumberFormat="1" applyFont="1" applyBorder="1" applyAlignment="1">
      <alignment horizontal="center"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6" fontId="15" fillId="0" borderId="3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6" fillId="0" borderId="3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0" fontId="16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2" fillId="0" borderId="0" xfId="0" applyFont="1" applyFill="1"/>
    <xf numFmtId="0" fontId="7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/>
    <xf numFmtId="0" fontId="6" fillId="0" borderId="3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6" fillId="2" borderId="4" xfId="1" applyFont="1" applyFill="1" applyBorder="1" applyAlignment="1">
      <alignment horizontal="center" vertical="center" wrapText="1"/>
    </xf>
    <xf numFmtId="0" fontId="22" fillId="2" borderId="4" xfId="1" applyFont="1" applyFill="1" applyBorder="1" applyAlignment="1">
      <alignment horizontal="center" vertical="center" wrapText="1"/>
    </xf>
    <xf numFmtId="167" fontId="1" fillId="0" borderId="3" xfId="0" applyNumberFormat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vertical="top" wrapText="1"/>
    </xf>
    <xf numFmtId="167" fontId="22" fillId="2" borderId="3" xfId="1" applyNumberFormat="1" applyFont="1" applyFill="1" applyBorder="1" applyAlignment="1">
      <alignment horizontal="center" vertical="center" wrapText="1"/>
    </xf>
    <xf numFmtId="167" fontId="22" fillId="0" borderId="3" xfId="1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right" vertical="center" wrapText="1"/>
    </xf>
    <xf numFmtId="0" fontId="22" fillId="0" borderId="3" xfId="0" applyFont="1" applyFill="1" applyBorder="1" applyAlignment="1"/>
    <xf numFmtId="0" fontId="22" fillId="0" borderId="3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4" fontId="22" fillId="0" borderId="4" xfId="1" applyNumberFormat="1" applyFont="1" applyFill="1" applyBorder="1" applyAlignment="1">
      <alignment horizontal="center" wrapText="1"/>
    </xf>
    <xf numFmtId="3" fontId="6" fillId="0" borderId="3" xfId="1" applyNumberFormat="1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center" wrapText="1"/>
    </xf>
    <xf numFmtId="0" fontId="20" fillId="0" borderId="3" xfId="0" applyFont="1" applyFill="1" applyBorder="1" applyAlignment="1">
      <alignment horizontal="center" vertical="center"/>
    </xf>
    <xf numFmtId="3" fontId="22" fillId="0" borderId="3" xfId="1" applyNumberFormat="1" applyFont="1" applyFill="1" applyBorder="1" applyAlignment="1">
      <alignment wrapText="1"/>
    </xf>
    <xf numFmtId="3" fontId="6" fillId="0" borderId="3" xfId="1" applyNumberFormat="1" applyFont="1" applyFill="1" applyBorder="1" applyAlignment="1">
      <alignment horizontal="center" wrapText="1"/>
    </xf>
    <xf numFmtId="3" fontId="1" fillId="0" borderId="3" xfId="0" applyNumberFormat="1" applyFont="1" applyFill="1" applyBorder="1" applyAlignment="1">
      <alignment horizontal="center" wrapText="1"/>
    </xf>
    <xf numFmtId="0" fontId="6" fillId="2" borderId="4" xfId="1" applyFont="1" applyFill="1" applyBorder="1" applyAlignment="1">
      <alignment vertical="top" wrapText="1"/>
    </xf>
    <xf numFmtId="0" fontId="20" fillId="2" borderId="3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 vertical="center" wrapText="1"/>
    </xf>
    <xf numFmtId="3" fontId="22" fillId="2" borderId="3" xfId="1" applyNumberFormat="1" applyFont="1" applyFill="1" applyBorder="1" applyAlignment="1">
      <alignment horizontal="center" vertical="center" wrapText="1"/>
    </xf>
    <xf numFmtId="0" fontId="22" fillId="2" borderId="6" xfId="1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wrapText="1"/>
    </xf>
    <xf numFmtId="3" fontId="22" fillId="0" borderId="3" xfId="1" applyNumberFormat="1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3" fontId="22" fillId="2" borderId="3" xfId="0" applyNumberFormat="1" applyFont="1" applyFill="1" applyBorder="1" applyAlignment="1">
      <alignment horizontal="center"/>
    </xf>
    <xf numFmtId="167" fontId="1" fillId="2" borderId="3" xfId="0" applyNumberFormat="1" applyFont="1" applyFill="1" applyBorder="1" applyAlignment="1">
      <alignment horizontal="center" wrapText="1"/>
    </xf>
    <xf numFmtId="3" fontId="22" fillId="0" borderId="3" xfId="0" applyNumberFormat="1" applyFont="1" applyFill="1" applyBorder="1" applyAlignment="1">
      <alignment horizontal="center"/>
    </xf>
    <xf numFmtId="1" fontId="22" fillId="2" borderId="3" xfId="1" applyNumberFormat="1" applyFont="1" applyFill="1" applyBorder="1" applyAlignment="1">
      <alignment horizontal="center" wrapText="1"/>
    </xf>
    <xf numFmtId="0" fontId="22" fillId="2" borderId="6" xfId="1" applyFont="1" applyFill="1" applyBorder="1" applyAlignment="1">
      <alignment horizontal="center" wrapText="1"/>
    </xf>
    <xf numFmtId="1" fontId="22" fillId="0" borderId="3" xfId="1" applyNumberFormat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8" fontId="18" fillId="2" borderId="3" xfId="0" applyNumberFormat="1" applyFont="1" applyFill="1" applyBorder="1" applyAlignment="1">
      <alignment horizontal="center" wrapText="1"/>
    </xf>
    <xf numFmtId="168" fontId="22" fillId="2" borderId="6" xfId="1" applyNumberFormat="1" applyFont="1" applyFill="1" applyBorder="1" applyAlignment="1">
      <alignment horizontal="center" vertical="top" wrapText="1"/>
    </xf>
    <xf numFmtId="3" fontId="22" fillId="2" borderId="3" xfId="1" applyNumberFormat="1" applyFont="1" applyFill="1" applyBorder="1" applyAlignment="1">
      <alignment horizontal="center" wrapText="1"/>
    </xf>
    <xf numFmtId="3" fontId="6" fillId="2" borderId="3" xfId="1" applyNumberFormat="1" applyFont="1" applyFill="1" applyBorder="1" applyAlignment="1">
      <alignment wrapText="1"/>
    </xf>
    <xf numFmtId="3" fontId="1" fillId="2" borderId="3" xfId="0" applyNumberFormat="1" applyFont="1" applyFill="1" applyBorder="1" applyAlignment="1">
      <alignment horizontal="right" vertical="center" wrapText="1"/>
    </xf>
    <xf numFmtId="3" fontId="22" fillId="2" borderId="3" xfId="1" applyNumberFormat="1" applyFont="1" applyFill="1" applyBorder="1" applyAlignment="1">
      <alignment wrapText="1"/>
    </xf>
    <xf numFmtId="0" fontId="10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6" fontId="1" fillId="2" borderId="3" xfId="0" applyNumberFormat="1" applyFont="1" applyFill="1" applyBorder="1" applyAlignment="1">
      <alignment wrapText="1"/>
    </xf>
    <xf numFmtId="0" fontId="1" fillId="2" borderId="3" xfId="0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center" vertical="top" wrapText="1"/>
    </xf>
    <xf numFmtId="169" fontId="6" fillId="2" borderId="3" xfId="1" applyNumberFormat="1" applyFont="1" applyFill="1" applyBorder="1" applyAlignment="1">
      <alignment wrapText="1"/>
    </xf>
    <xf numFmtId="169" fontId="1" fillId="0" borderId="3" xfId="0" applyNumberFormat="1" applyFont="1" applyFill="1" applyBorder="1" applyAlignment="1">
      <alignment horizontal="right" vertical="center" wrapText="1"/>
    </xf>
    <xf numFmtId="167" fontId="1" fillId="0" borderId="3" xfId="0" applyNumberFormat="1" applyFont="1" applyFill="1" applyBorder="1" applyAlignment="1">
      <alignment horizontal="right" vertical="center" wrapText="1"/>
    </xf>
    <xf numFmtId="169" fontId="22" fillId="2" borderId="3" xfId="0" applyNumberFormat="1" applyFont="1" applyFill="1" applyBorder="1" applyAlignment="1">
      <alignment horizontal="center"/>
    </xf>
    <xf numFmtId="169" fontId="22" fillId="0" borderId="3" xfId="0" applyNumberFormat="1" applyFont="1" applyFill="1" applyBorder="1" applyAlignment="1">
      <alignment horizontal="center"/>
    </xf>
    <xf numFmtId="170" fontId="1" fillId="2" borderId="3" xfId="0" applyNumberFormat="1" applyFont="1" applyFill="1" applyBorder="1" applyAlignment="1">
      <alignment horizontal="center" vertical="center" wrapText="1"/>
    </xf>
    <xf numFmtId="169" fontId="22" fillId="0" borderId="3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22" fillId="0" borderId="3" xfId="1" applyFont="1" applyFill="1" applyBorder="1" applyAlignment="1">
      <alignment horizontal="center" vertical="center" wrapText="1"/>
    </xf>
    <xf numFmtId="169" fontId="22" fillId="0" borderId="3" xfId="0" applyNumberFormat="1" applyFont="1" applyFill="1" applyBorder="1"/>
    <xf numFmtId="0" fontId="24" fillId="0" borderId="3" xfId="0" applyFont="1" applyFill="1" applyBorder="1" applyAlignment="1">
      <alignment horizontal="center" wrapText="1"/>
    </xf>
    <xf numFmtId="0" fontId="19" fillId="0" borderId="4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left" wrapText="1"/>
    </xf>
    <xf numFmtId="0" fontId="19" fillId="0" borderId="6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25" fillId="0" borderId="3" xfId="0" applyFont="1" applyFill="1" applyBorder="1" applyAlignment="1">
      <alignment horizontal="center"/>
    </xf>
    <xf numFmtId="169" fontId="22" fillId="0" borderId="3" xfId="0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166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166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vertical="center" wrapText="1"/>
    </xf>
    <xf numFmtId="166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20" fillId="0" borderId="3" xfId="0" applyFont="1" applyFill="1" applyBorder="1" applyAlignment="1">
      <alignment vertical="center"/>
    </xf>
    <xf numFmtId="0" fontId="20" fillId="0" borderId="3" xfId="1" applyFont="1" applyFill="1" applyBorder="1" applyAlignment="1">
      <alignment vertical="center" wrapText="1"/>
    </xf>
    <xf numFmtId="169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vertical="center"/>
    </xf>
    <xf numFmtId="169" fontId="1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8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5/Desktop/&#1054;&#1083;&#1103;/&#1055;&#1072;&#1089;&#1087;&#1086;&#1088;&#1090;/2024/&#1044;/&#1050;&#1086;&#1076;&#1080;%20&#1092;&#1091;&#1085;&#1082;&#1094;%20&#1082;&#1083;&#1072;&#1089;&#1080;&#10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Лист1"/>
      <sheetName val="Лист2"/>
      <sheetName val="Лист3"/>
    </sheetNames>
    <sheetDataSet>
      <sheetData sheetId="0" refreshError="1">
        <row r="9">
          <cell r="C9" t="str">
            <v>Забезпечення діяльності палаців і будинків культури, клубів, центрів дозвілля та інших клубних закладів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abSelected="1" topLeftCell="A6" workbookViewId="0">
      <selection activeCell="F93" sqref="F93:G93"/>
    </sheetView>
  </sheetViews>
  <sheetFormatPr defaultColWidth="21.5703125" defaultRowHeight="15" x14ac:dyDescent="0.25"/>
  <cols>
    <col min="1" max="1" width="4.140625" style="1" customWidth="1"/>
    <col min="2" max="2" width="44.85546875" style="1" customWidth="1"/>
    <col min="3" max="3" width="12.42578125" style="1" customWidth="1"/>
    <col min="4" max="4" width="17.140625" style="1" customWidth="1"/>
    <col min="5" max="5" width="17.5703125" style="1" customWidth="1"/>
    <col min="6" max="6" width="21" style="1" customWidth="1"/>
    <col min="7" max="7" width="22.28515625" style="1" customWidth="1"/>
    <col min="8" max="8" width="11.140625" style="1" customWidth="1"/>
    <col min="9" max="9" width="10.5703125" style="1" customWidth="1"/>
    <col min="10" max="11" width="14.140625" style="1" customWidth="1"/>
    <col min="12" max="16384" width="21.5703125" style="1"/>
  </cols>
  <sheetData>
    <row r="1" spans="1:7" ht="6.7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20.25" customHeight="1" x14ac:dyDescent="0.25">
      <c r="F3" s="3"/>
      <c r="G3" s="3"/>
    </row>
    <row r="4" spans="1:7" ht="10.5" customHeight="1" x14ac:dyDescent="0.25">
      <c r="A4" s="4"/>
      <c r="E4" s="5"/>
      <c r="F4" s="6" t="s">
        <v>1</v>
      </c>
    </row>
    <row r="5" spans="1:7" ht="9.75" customHeight="1" x14ac:dyDescent="0.25">
      <c r="A5" s="4"/>
      <c r="E5" s="5"/>
      <c r="F5" s="7" t="s">
        <v>2</v>
      </c>
      <c r="G5" s="7"/>
    </row>
    <row r="6" spans="1:7" ht="14.25" customHeight="1" x14ac:dyDescent="0.25">
      <c r="A6" s="4"/>
      <c r="B6" s="4"/>
      <c r="E6" s="8"/>
      <c r="F6" s="9" t="s">
        <v>3</v>
      </c>
      <c r="G6" s="9"/>
    </row>
    <row r="7" spans="1:7" ht="10.5" customHeight="1" x14ac:dyDescent="0.25">
      <c r="A7" s="4"/>
      <c r="E7" s="5"/>
      <c r="F7" s="10" t="s">
        <v>4</v>
      </c>
      <c r="G7" s="10"/>
    </row>
    <row r="8" spans="1:7" ht="10.5" customHeight="1" x14ac:dyDescent="0.25">
      <c r="A8" s="4"/>
      <c r="B8" s="4"/>
      <c r="E8" s="8"/>
      <c r="F8" s="11" t="s">
        <v>5</v>
      </c>
      <c r="G8" s="12" t="s">
        <v>6</v>
      </c>
    </row>
    <row r="9" spans="1:7" ht="12" customHeight="1" x14ac:dyDescent="0.25">
      <c r="A9" s="13" t="s">
        <v>7</v>
      </c>
      <c r="B9" s="13"/>
      <c r="C9" s="13"/>
      <c r="D9" s="13"/>
      <c r="E9" s="13"/>
      <c r="F9" s="13"/>
      <c r="G9" s="13"/>
    </row>
    <row r="10" spans="1:7" ht="9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24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9.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25.5" customHeight="1" x14ac:dyDescent="0.25">
      <c r="A13" s="22" t="s">
        <v>14</v>
      </c>
      <c r="B13" s="23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4" t="str">
        <f>G11</f>
        <v>44231052</v>
      </c>
    </row>
    <row r="14" spans="1:7" ht="12" customHeight="1" x14ac:dyDescent="0.25">
      <c r="A14" s="25" t="s">
        <v>15</v>
      </c>
      <c r="B14" s="25"/>
      <c r="C14" s="26" t="s">
        <v>16</v>
      </c>
      <c r="D14" s="26"/>
      <c r="E14" s="26"/>
      <c r="F14" s="26"/>
      <c r="G14" s="27" t="s">
        <v>13</v>
      </c>
    </row>
    <row r="15" spans="1:7" ht="36" customHeight="1" x14ac:dyDescent="0.25">
      <c r="A15" s="28" t="s">
        <v>17</v>
      </c>
      <c r="B15" s="29">
        <v>1014060</v>
      </c>
      <c r="C15" s="29">
        <v>4060</v>
      </c>
      <c r="D15" s="30" t="s">
        <v>18</v>
      </c>
      <c r="E15" s="31" t="str">
        <f>'[1]Лист1 (2)'!$C$9</f>
        <v>Забезпечення діяльності палаців і будинків культури, клубів, центрів дозвілля та інших клубних закладів</v>
      </c>
      <c r="F15" s="31"/>
      <c r="G15" s="32">
        <v>1355300000</v>
      </c>
    </row>
    <row r="16" spans="1:7" ht="31.5" customHeight="1" x14ac:dyDescent="0.25">
      <c r="A16" s="33"/>
      <c r="B16" s="34" t="s">
        <v>15</v>
      </c>
      <c r="C16" s="35" t="s">
        <v>19</v>
      </c>
      <c r="D16" s="36" t="s">
        <v>20</v>
      </c>
      <c r="E16" s="25" t="s">
        <v>21</v>
      </c>
      <c r="F16" s="25"/>
      <c r="G16" s="36" t="s">
        <v>22</v>
      </c>
    </row>
    <row r="17" spans="1:13" x14ac:dyDescent="0.25">
      <c r="A17" s="37" t="s">
        <v>23</v>
      </c>
      <c r="B17" s="38" t="s">
        <v>24</v>
      </c>
      <c r="C17" s="38"/>
      <c r="D17" s="39">
        <f>E41</f>
        <v>19970200</v>
      </c>
      <c r="E17" s="40" t="s">
        <v>25</v>
      </c>
      <c r="F17" s="40"/>
      <c r="G17" s="41">
        <f>C41</f>
        <v>19909200</v>
      </c>
    </row>
    <row r="18" spans="1:13" ht="15.75" x14ac:dyDescent="0.25">
      <c r="A18" s="42"/>
      <c r="B18" s="43" t="s">
        <v>26</v>
      </c>
      <c r="C18" s="44">
        <f>D41</f>
        <v>61000</v>
      </c>
      <c r="D18" s="45" t="s">
        <v>27</v>
      </c>
      <c r="E18" s="46"/>
      <c r="F18" s="46"/>
      <c r="G18" s="45"/>
    </row>
    <row r="19" spans="1:13" ht="14.25" customHeight="1" x14ac:dyDescent="0.25">
      <c r="A19" s="37" t="s">
        <v>28</v>
      </c>
      <c r="B19" s="47" t="s">
        <v>29</v>
      </c>
      <c r="C19" s="47"/>
      <c r="D19" s="47"/>
      <c r="E19" s="47"/>
      <c r="F19" s="47"/>
      <c r="G19" s="47"/>
      <c r="H19" s="5"/>
      <c r="I19" s="5"/>
      <c r="J19" s="5"/>
      <c r="K19" s="5"/>
      <c r="L19" s="5"/>
      <c r="M19" s="5"/>
    </row>
    <row r="20" spans="1:13" ht="40.5" customHeight="1" x14ac:dyDescent="0.25">
      <c r="A20" s="42"/>
      <c r="B20" s="47" t="s">
        <v>30</v>
      </c>
      <c r="C20" s="47"/>
      <c r="D20" s="47"/>
      <c r="E20" s="47"/>
      <c r="F20" s="47"/>
      <c r="G20" s="47"/>
      <c r="H20" s="5"/>
      <c r="I20" s="5"/>
      <c r="J20" s="5"/>
      <c r="K20" s="5"/>
      <c r="L20" s="5"/>
      <c r="M20" s="5"/>
    </row>
    <row r="21" spans="1:13" ht="15.75" customHeight="1" x14ac:dyDescent="0.25">
      <c r="A21" s="37" t="s">
        <v>31</v>
      </c>
      <c r="B21" s="47" t="s">
        <v>32</v>
      </c>
      <c r="C21" s="47"/>
      <c r="D21" s="47"/>
      <c r="E21" s="47"/>
      <c r="F21" s="47"/>
      <c r="G21" s="47"/>
      <c r="H21" s="5"/>
      <c r="I21" s="5"/>
      <c r="J21" s="5"/>
      <c r="K21" s="5"/>
      <c r="L21" s="5"/>
      <c r="M21" s="5"/>
    </row>
    <row r="22" spans="1:13" ht="14.25" customHeight="1" x14ac:dyDescent="0.25">
      <c r="A22" s="48" t="s">
        <v>33</v>
      </c>
      <c r="B22" s="49" t="s">
        <v>34</v>
      </c>
      <c r="C22" s="49"/>
      <c r="D22" s="49"/>
      <c r="E22" s="49"/>
      <c r="F22" s="49"/>
      <c r="G22" s="49"/>
      <c r="H22" s="5"/>
      <c r="I22" s="5"/>
      <c r="J22" s="5"/>
      <c r="K22" s="5"/>
      <c r="L22" s="5"/>
      <c r="M22" s="5"/>
    </row>
    <row r="23" spans="1:13" ht="12.75" customHeight="1" x14ac:dyDescent="0.25">
      <c r="A23" s="50"/>
      <c r="B23" s="51" t="str">
        <f>B28</f>
        <v>Забезпечення організації  культурного дозвілля  населення  і зміцнення культурних традицій .</v>
      </c>
      <c r="C23" s="52"/>
      <c r="D23" s="52"/>
      <c r="E23" s="52"/>
      <c r="F23" s="52"/>
      <c r="G23" s="53"/>
      <c r="H23" s="5"/>
      <c r="I23" s="5"/>
      <c r="J23" s="5"/>
      <c r="K23" s="5"/>
      <c r="L23" s="5"/>
      <c r="M23" s="5"/>
    </row>
    <row r="24" spans="1:13" ht="10.5" customHeight="1" x14ac:dyDescent="0.25">
      <c r="A24" s="37">
        <v>7</v>
      </c>
      <c r="B24" s="47" t="s">
        <v>35</v>
      </c>
      <c r="C24" s="47"/>
      <c r="D24" s="47"/>
      <c r="E24" s="47"/>
      <c r="F24" s="47"/>
      <c r="G24" s="47"/>
      <c r="H24" s="5"/>
      <c r="I24" s="5"/>
      <c r="J24" s="5"/>
      <c r="K24" s="5"/>
      <c r="L24" s="5"/>
      <c r="M24" s="5"/>
    </row>
    <row r="25" spans="1:13" ht="13.5" customHeight="1" x14ac:dyDescent="0.25">
      <c r="A25" s="54" t="s">
        <v>36</v>
      </c>
      <c r="B25" s="54"/>
      <c r="C25" s="54"/>
      <c r="D25" s="54"/>
      <c r="E25" s="54"/>
      <c r="F25" s="54"/>
      <c r="G25" s="54"/>
      <c r="H25" s="55"/>
      <c r="I25" s="55"/>
      <c r="J25" s="55"/>
      <c r="K25" s="55"/>
      <c r="L25" s="55"/>
      <c r="M25" s="55"/>
    </row>
    <row r="26" spans="1:13" ht="9.75" customHeight="1" x14ac:dyDescent="0.25">
      <c r="A26" s="37">
        <v>8</v>
      </c>
      <c r="B26" s="56" t="s">
        <v>37</v>
      </c>
      <c r="C26" s="56"/>
      <c r="D26" s="56"/>
      <c r="E26" s="33"/>
      <c r="F26" s="33"/>
      <c r="G26" s="33"/>
    </row>
    <row r="27" spans="1:13" ht="11.25" customHeight="1" x14ac:dyDescent="0.25">
      <c r="A27" s="48" t="s">
        <v>33</v>
      </c>
      <c r="B27" s="57" t="s">
        <v>38</v>
      </c>
      <c r="C27" s="57"/>
      <c r="D27" s="57"/>
      <c r="E27" s="57"/>
      <c r="F27" s="57"/>
      <c r="G27" s="57"/>
    </row>
    <row r="28" spans="1:13" ht="15.75" customHeight="1" x14ac:dyDescent="0.25">
      <c r="A28" s="58">
        <v>1</v>
      </c>
      <c r="B28" s="59" t="s">
        <v>39</v>
      </c>
      <c r="C28" s="60"/>
      <c r="D28" s="60"/>
      <c r="E28" s="60"/>
      <c r="F28" s="60"/>
      <c r="G28" s="61"/>
    </row>
    <row r="29" spans="1:13" ht="7.5" customHeight="1" x14ac:dyDescent="0.25">
      <c r="A29" s="50"/>
      <c r="B29" s="62"/>
      <c r="C29" s="62"/>
      <c r="D29" s="62"/>
      <c r="E29" s="62"/>
      <c r="F29" s="62"/>
      <c r="G29" s="62"/>
    </row>
    <row r="30" spans="1:13" ht="0.75" customHeight="1" x14ac:dyDescent="0.25">
      <c r="A30" s="63"/>
      <c r="B30" s="33"/>
      <c r="C30" s="33"/>
      <c r="D30" s="33"/>
      <c r="E30" s="33"/>
      <c r="F30" s="33"/>
      <c r="G30" s="33"/>
    </row>
    <row r="31" spans="1:13" ht="11.25" customHeight="1" x14ac:dyDescent="0.25">
      <c r="A31" s="37">
        <v>9</v>
      </c>
      <c r="B31" s="64" t="s">
        <v>40</v>
      </c>
      <c r="C31" s="64"/>
      <c r="D31" s="64"/>
      <c r="E31" s="65" t="s">
        <v>41</v>
      </c>
      <c r="F31" s="33"/>
      <c r="G31" s="45"/>
    </row>
    <row r="32" spans="1:13" ht="24" customHeight="1" x14ac:dyDescent="0.25">
      <c r="A32" s="48" t="s">
        <v>33</v>
      </c>
      <c r="B32" s="58" t="s">
        <v>42</v>
      </c>
      <c r="C32" s="58" t="s">
        <v>43</v>
      </c>
      <c r="D32" s="58" t="s">
        <v>44</v>
      </c>
      <c r="E32" s="58" t="s">
        <v>45</v>
      </c>
      <c r="F32" s="33"/>
      <c r="G32" s="33"/>
    </row>
    <row r="33" spans="1:8" ht="12" customHeight="1" x14ac:dyDescent="0.25">
      <c r="A33" s="48">
        <v>1</v>
      </c>
      <c r="B33" s="48">
        <v>2</v>
      </c>
      <c r="C33" s="48">
        <v>3</v>
      </c>
      <c r="D33" s="48">
        <v>4</v>
      </c>
      <c r="E33" s="48">
        <v>6</v>
      </c>
      <c r="F33" s="33"/>
      <c r="G33" s="33"/>
    </row>
    <row r="34" spans="1:8" ht="26.25" customHeight="1" x14ac:dyDescent="0.25">
      <c r="A34" s="58">
        <v>1</v>
      </c>
      <c r="B34" s="66" t="str">
        <f>B28</f>
        <v>Забезпечення організації  культурного дозвілля  населення  і зміцнення культурних традицій .</v>
      </c>
      <c r="C34" s="67">
        <v>18009200</v>
      </c>
      <c r="D34" s="68">
        <v>61000</v>
      </c>
      <c r="E34" s="69">
        <f>C34+D34</f>
        <v>18070200</v>
      </c>
      <c r="F34" s="33"/>
      <c r="G34" s="70"/>
      <c r="H34" s="1">
        <v>-260</v>
      </c>
    </row>
    <row r="35" spans="1:8" ht="36.75" customHeight="1" x14ac:dyDescent="0.25">
      <c r="A35" s="58">
        <v>2</v>
      </c>
      <c r="B35" s="71" t="s">
        <v>46</v>
      </c>
      <c r="C35" s="72">
        <v>1900000</v>
      </c>
      <c r="D35" s="68"/>
      <c r="E35" s="68">
        <f>C35+D35</f>
        <v>1900000</v>
      </c>
      <c r="F35" s="33"/>
      <c r="G35" s="73"/>
    </row>
    <row r="36" spans="1:8" ht="21" hidden="1" customHeight="1" x14ac:dyDescent="0.25">
      <c r="A36" s="58"/>
      <c r="B36" s="71"/>
      <c r="C36" s="72"/>
      <c r="D36" s="68"/>
      <c r="E36" s="68"/>
      <c r="F36" s="33"/>
      <c r="G36" s="33"/>
    </row>
    <row r="37" spans="1:8" ht="0.75" hidden="1" customHeight="1" x14ac:dyDescent="0.25">
      <c r="A37" s="58"/>
      <c r="B37" s="71"/>
      <c r="C37" s="72"/>
      <c r="D37" s="68"/>
      <c r="E37" s="68"/>
      <c r="F37" s="33"/>
      <c r="G37" s="33"/>
    </row>
    <row r="38" spans="1:8" ht="19.5" hidden="1" customHeight="1" x14ac:dyDescent="0.25">
      <c r="A38" s="58"/>
      <c r="B38" s="71"/>
      <c r="C38" s="72"/>
      <c r="D38" s="68"/>
      <c r="E38" s="68"/>
      <c r="F38" s="33"/>
      <c r="G38" s="33"/>
    </row>
    <row r="39" spans="1:8" ht="12" hidden="1" customHeight="1" x14ac:dyDescent="0.25">
      <c r="A39" s="58"/>
      <c r="B39" s="71"/>
      <c r="C39" s="72"/>
      <c r="D39" s="68"/>
      <c r="E39" s="68"/>
      <c r="F39" s="33"/>
      <c r="G39" s="33"/>
    </row>
    <row r="40" spans="1:8" ht="9" hidden="1" customHeight="1" x14ac:dyDescent="0.25">
      <c r="A40" s="58"/>
      <c r="B40" s="71"/>
      <c r="C40" s="72"/>
      <c r="D40" s="68"/>
      <c r="E40" s="68"/>
      <c r="F40" s="33"/>
      <c r="G40" s="33"/>
    </row>
    <row r="41" spans="1:8" ht="12.75" customHeight="1" x14ac:dyDescent="0.25">
      <c r="A41" s="74" t="s">
        <v>45</v>
      </c>
      <c r="B41" s="74"/>
      <c r="C41" s="69">
        <f>SUM(C34:C40)</f>
        <v>19909200</v>
      </c>
      <c r="D41" s="69">
        <f>SUM(D34:D37)</f>
        <v>61000</v>
      </c>
      <c r="E41" s="69">
        <f>SUM(E34:E40)</f>
        <v>19970200</v>
      </c>
      <c r="F41" s="33"/>
      <c r="G41" s="33"/>
    </row>
    <row r="42" spans="1:8" ht="10.5" customHeight="1" x14ac:dyDescent="0.25">
      <c r="A42" s="63"/>
      <c r="B42" s="33"/>
      <c r="C42" s="33"/>
      <c r="D42" s="33"/>
      <c r="E42" s="33"/>
      <c r="F42" s="33"/>
      <c r="G42" s="33"/>
    </row>
    <row r="43" spans="1:8" ht="15.75" customHeight="1" x14ac:dyDescent="0.25">
      <c r="A43" s="75">
        <v>10</v>
      </c>
      <c r="B43" s="76" t="s">
        <v>47</v>
      </c>
      <c r="C43" s="76"/>
      <c r="D43" s="76"/>
      <c r="E43" s="76"/>
      <c r="F43" s="77" t="s">
        <v>41</v>
      </c>
      <c r="G43" s="33"/>
    </row>
    <row r="44" spans="1:8" ht="14.25" customHeight="1" x14ac:dyDescent="0.25">
      <c r="A44" s="78"/>
      <c r="B44" s="48" t="s">
        <v>48</v>
      </c>
      <c r="C44" s="48" t="s">
        <v>43</v>
      </c>
      <c r="D44" s="48" t="s">
        <v>44</v>
      </c>
      <c r="E44" s="48" t="s">
        <v>45</v>
      </c>
      <c r="F44" s="78"/>
      <c r="G44" s="33"/>
    </row>
    <row r="45" spans="1:8" ht="9" customHeight="1" x14ac:dyDescent="0.25">
      <c r="A45" s="78"/>
      <c r="B45" s="48">
        <v>1</v>
      </c>
      <c r="C45" s="48">
        <v>2</v>
      </c>
      <c r="D45" s="48">
        <v>3</v>
      </c>
      <c r="E45" s="48">
        <v>4</v>
      </c>
      <c r="F45" s="78"/>
      <c r="G45" s="33"/>
    </row>
    <row r="46" spans="1:8" ht="9.75" customHeight="1" x14ac:dyDescent="0.25">
      <c r="A46" s="78"/>
      <c r="B46" s="79" t="s">
        <v>45</v>
      </c>
      <c r="C46" s="79"/>
      <c r="D46" s="79"/>
      <c r="E46" s="79"/>
      <c r="F46" s="78"/>
      <c r="G46" s="33"/>
    </row>
    <row r="47" spans="1:8" ht="10.5" customHeight="1" x14ac:dyDescent="0.25">
      <c r="A47" s="63"/>
      <c r="B47" s="33"/>
      <c r="C47" s="33"/>
      <c r="D47" s="33"/>
      <c r="E47" s="33"/>
      <c r="F47" s="33"/>
      <c r="G47" s="33"/>
    </row>
    <row r="48" spans="1:8" x14ac:dyDescent="0.25">
      <c r="A48" s="37">
        <v>11</v>
      </c>
      <c r="B48" s="47" t="s">
        <v>49</v>
      </c>
      <c r="C48" s="47"/>
      <c r="D48" s="47"/>
      <c r="E48" s="47"/>
      <c r="F48" s="47"/>
      <c r="G48" s="47"/>
    </row>
    <row r="49" spans="1:11" ht="21.75" customHeight="1" x14ac:dyDescent="0.25">
      <c r="A49" s="48" t="s">
        <v>33</v>
      </c>
      <c r="B49" s="58" t="s">
        <v>50</v>
      </c>
      <c r="C49" s="58" t="s">
        <v>51</v>
      </c>
      <c r="D49" s="58" t="s">
        <v>52</v>
      </c>
      <c r="E49" s="58" t="s">
        <v>43</v>
      </c>
      <c r="F49" s="58" t="s">
        <v>44</v>
      </c>
      <c r="G49" s="58" t="s">
        <v>45</v>
      </c>
    </row>
    <row r="50" spans="1:11" ht="8.25" customHeight="1" x14ac:dyDescent="0.25">
      <c r="A50" s="48">
        <v>1</v>
      </c>
      <c r="B50" s="48">
        <v>2</v>
      </c>
      <c r="C50" s="48">
        <v>3</v>
      </c>
      <c r="D50" s="48">
        <v>4</v>
      </c>
      <c r="E50" s="48">
        <v>5</v>
      </c>
      <c r="F50" s="48">
        <v>6</v>
      </c>
      <c r="G50" s="48">
        <v>7</v>
      </c>
    </row>
    <row r="51" spans="1:11" ht="14.25" customHeight="1" x14ac:dyDescent="0.25">
      <c r="A51" s="80">
        <v>1</v>
      </c>
      <c r="B51" s="81" t="str">
        <f>B34</f>
        <v>Забезпечення організації  культурного дозвілля  населення  і зміцнення культурних традицій .</v>
      </c>
      <c r="C51" s="82"/>
      <c r="D51" s="82"/>
      <c r="E51" s="82"/>
      <c r="F51" s="82"/>
      <c r="G51" s="83"/>
    </row>
    <row r="52" spans="1:11" ht="12" customHeight="1" x14ac:dyDescent="0.25">
      <c r="A52" s="84">
        <v>1</v>
      </c>
      <c r="B52" s="85" t="s">
        <v>53</v>
      </c>
      <c r="C52" s="50"/>
      <c r="D52" s="50"/>
      <c r="E52" s="50"/>
      <c r="F52" s="50"/>
      <c r="G52" s="50"/>
    </row>
    <row r="53" spans="1:11" ht="13.5" customHeight="1" x14ac:dyDescent="0.25">
      <c r="A53" s="50"/>
      <c r="B53" s="86" t="s">
        <v>54</v>
      </c>
      <c r="C53" s="87" t="s">
        <v>55</v>
      </c>
      <c r="D53" s="88" t="s">
        <v>56</v>
      </c>
      <c r="E53" s="89">
        <v>29</v>
      </c>
      <c r="F53" s="90"/>
      <c r="G53" s="91">
        <f t="shared" ref="G53:G58" si="0">E53</f>
        <v>29</v>
      </c>
      <c r="I53" s="1" t="s">
        <v>57</v>
      </c>
    </row>
    <row r="54" spans="1:11" ht="10.5" customHeight="1" x14ac:dyDescent="0.25">
      <c r="A54" s="50"/>
      <c r="B54" s="92" t="s">
        <v>58</v>
      </c>
      <c r="C54" s="87" t="s">
        <v>55</v>
      </c>
      <c r="D54" s="88" t="s">
        <v>56</v>
      </c>
      <c r="E54" s="89">
        <v>29</v>
      </c>
      <c r="F54" s="90"/>
      <c r="G54" s="91">
        <f t="shared" si="0"/>
        <v>29</v>
      </c>
      <c r="H54" s="93">
        <v>24</v>
      </c>
      <c r="I54" s="93">
        <v>3</v>
      </c>
      <c r="J54" s="1" t="s">
        <v>59</v>
      </c>
    </row>
    <row r="55" spans="1:11" ht="11.25" customHeight="1" x14ac:dyDescent="0.25">
      <c r="A55" s="50"/>
      <c r="B55" s="92" t="s">
        <v>60</v>
      </c>
      <c r="C55" s="87" t="s">
        <v>55</v>
      </c>
      <c r="D55" s="88" t="s">
        <v>56</v>
      </c>
      <c r="E55" s="94">
        <v>118</v>
      </c>
      <c r="F55" s="90"/>
      <c r="G55" s="91">
        <f t="shared" si="0"/>
        <v>118</v>
      </c>
      <c r="H55" s="93">
        <v>2</v>
      </c>
      <c r="I55" s="93"/>
      <c r="J55" s="1" t="s">
        <v>61</v>
      </c>
    </row>
    <row r="56" spans="1:11" ht="13.5" customHeight="1" x14ac:dyDescent="0.25">
      <c r="A56" s="50"/>
      <c r="B56" s="92" t="s">
        <v>62</v>
      </c>
      <c r="C56" s="87" t="s">
        <v>55</v>
      </c>
      <c r="D56" s="88" t="s">
        <v>63</v>
      </c>
      <c r="E56" s="95">
        <f>SUM(E57:E60)</f>
        <v>100.3</v>
      </c>
      <c r="F56" s="90"/>
      <c r="G56" s="96">
        <f t="shared" si="0"/>
        <v>100.3</v>
      </c>
      <c r="H56" s="97">
        <f>SUM(H57:H60)</f>
        <v>37</v>
      </c>
      <c r="I56" s="97">
        <f>SUM(I57:I60)</f>
        <v>44.3</v>
      </c>
    </row>
    <row r="57" spans="1:11" ht="12.75" customHeight="1" x14ac:dyDescent="0.25">
      <c r="A57" s="98"/>
      <c r="B57" s="99" t="s">
        <v>64</v>
      </c>
      <c r="C57" s="87" t="s">
        <v>55</v>
      </c>
      <c r="D57" s="88" t="s">
        <v>63</v>
      </c>
      <c r="E57" s="100">
        <v>30.5</v>
      </c>
      <c r="F57" s="90"/>
      <c r="G57" s="96">
        <f t="shared" si="0"/>
        <v>30.5</v>
      </c>
      <c r="H57" s="93">
        <v>34</v>
      </c>
      <c r="I57" s="101">
        <v>17.5</v>
      </c>
    </row>
    <row r="58" spans="1:11" ht="12.75" customHeight="1" x14ac:dyDescent="0.25">
      <c r="A58" s="50"/>
      <c r="B58" s="99" t="s">
        <v>65</v>
      </c>
      <c r="C58" s="87" t="s">
        <v>55</v>
      </c>
      <c r="D58" s="88" t="s">
        <v>63</v>
      </c>
      <c r="E58" s="100">
        <v>41.5</v>
      </c>
      <c r="F58" s="90"/>
      <c r="G58" s="96">
        <f t="shared" si="0"/>
        <v>41.5</v>
      </c>
      <c r="H58" s="93"/>
      <c r="I58" s="101">
        <v>6.5</v>
      </c>
    </row>
    <row r="59" spans="1:11" ht="12" customHeight="1" x14ac:dyDescent="0.25">
      <c r="A59" s="50"/>
      <c r="B59" s="99" t="s">
        <v>66</v>
      </c>
      <c r="C59" s="87" t="s">
        <v>55</v>
      </c>
      <c r="D59" s="88" t="s">
        <v>63</v>
      </c>
      <c r="E59" s="100">
        <v>8.5</v>
      </c>
      <c r="F59" s="102"/>
      <c r="G59" s="96">
        <f>SUM(E59:F59)</f>
        <v>8.5</v>
      </c>
      <c r="H59" s="93">
        <v>2</v>
      </c>
      <c r="I59" s="101">
        <v>20.3</v>
      </c>
      <c r="J59" s="1" t="s">
        <v>67</v>
      </c>
      <c r="K59" s="1" t="s">
        <v>68</v>
      </c>
    </row>
    <row r="60" spans="1:11" ht="12.75" customHeight="1" x14ac:dyDescent="0.25">
      <c r="A60" s="98"/>
      <c r="B60" s="92" t="s">
        <v>69</v>
      </c>
      <c r="C60" s="87" t="s">
        <v>55</v>
      </c>
      <c r="D60" s="88" t="s">
        <v>63</v>
      </c>
      <c r="E60" s="94">
        <v>19.8</v>
      </c>
      <c r="F60" s="103"/>
      <c r="G60" s="104">
        <f>SUM(E60:F60)</f>
        <v>19.8</v>
      </c>
      <c r="H60" s="93">
        <v>1</v>
      </c>
      <c r="I60" s="89"/>
    </row>
    <row r="61" spans="1:11" ht="24.75" customHeight="1" x14ac:dyDescent="0.25">
      <c r="A61" s="98"/>
      <c r="B61" s="92" t="s">
        <v>70</v>
      </c>
      <c r="C61" s="87" t="s">
        <v>71</v>
      </c>
      <c r="D61" s="105" t="s">
        <v>72</v>
      </c>
      <c r="E61" s="106">
        <f>C34</f>
        <v>18009200</v>
      </c>
      <c r="F61" s="107"/>
      <c r="G61" s="108">
        <f t="shared" ref="G61:G66" si="1">E61</f>
        <v>18009200</v>
      </c>
    </row>
    <row r="62" spans="1:11" ht="13.5" customHeight="1" x14ac:dyDescent="0.25">
      <c r="A62" s="84">
        <v>2</v>
      </c>
      <c r="B62" s="85" t="s">
        <v>73</v>
      </c>
      <c r="C62" s="104"/>
      <c r="D62" s="109"/>
      <c r="E62" s="110"/>
      <c r="F62" s="111"/>
      <c r="G62" s="112"/>
    </row>
    <row r="63" spans="1:11" ht="12.75" customHeight="1" x14ac:dyDescent="0.25">
      <c r="A63" s="84"/>
      <c r="B63" s="113" t="s">
        <v>74</v>
      </c>
      <c r="C63" s="114" t="s">
        <v>75</v>
      </c>
      <c r="D63" s="115" t="s">
        <v>76</v>
      </c>
      <c r="E63" s="116">
        <v>136900</v>
      </c>
      <c r="F63" s="117"/>
      <c r="G63" s="118">
        <f t="shared" si="1"/>
        <v>136900</v>
      </c>
      <c r="H63" s="93"/>
      <c r="J63" s="119">
        <v>119570</v>
      </c>
      <c r="K63" s="1">
        <v>125710</v>
      </c>
    </row>
    <row r="64" spans="1:11" ht="13.5" customHeight="1" x14ac:dyDescent="0.25">
      <c r="A64" s="84"/>
      <c r="B64" s="113" t="s">
        <v>77</v>
      </c>
      <c r="C64" s="114" t="s">
        <v>75</v>
      </c>
      <c r="D64" s="120" t="s">
        <v>78</v>
      </c>
      <c r="E64" s="121"/>
      <c r="F64" s="117"/>
      <c r="G64" s="122"/>
      <c r="H64" s="93">
        <v>39720</v>
      </c>
      <c r="J64" s="123"/>
    </row>
    <row r="65" spans="1:10" ht="12" customHeight="1" x14ac:dyDescent="0.25">
      <c r="A65" s="84"/>
      <c r="B65" s="113" t="s">
        <v>79</v>
      </c>
      <c r="C65" s="114" t="s">
        <v>75</v>
      </c>
      <c r="D65" s="120" t="s">
        <v>78</v>
      </c>
      <c r="E65" s="116">
        <v>136900</v>
      </c>
      <c r="F65" s="117"/>
      <c r="G65" s="118">
        <f t="shared" si="1"/>
        <v>136900</v>
      </c>
      <c r="J65" s="119">
        <f>J63</f>
        <v>119570</v>
      </c>
    </row>
    <row r="66" spans="1:10" ht="26.25" customHeight="1" x14ac:dyDescent="0.25">
      <c r="A66" s="58"/>
      <c r="B66" s="113" t="s">
        <v>80</v>
      </c>
      <c r="C66" s="114" t="s">
        <v>81</v>
      </c>
      <c r="D66" s="120" t="s">
        <v>78</v>
      </c>
      <c r="E66" s="124">
        <v>1160</v>
      </c>
      <c r="F66" s="125"/>
      <c r="G66" s="118">
        <f t="shared" si="1"/>
        <v>1160</v>
      </c>
      <c r="H66" s="1">
        <v>779</v>
      </c>
      <c r="J66" s="126">
        <v>372</v>
      </c>
    </row>
    <row r="67" spans="1:10" ht="13.5" customHeight="1" x14ac:dyDescent="0.25">
      <c r="A67" s="58"/>
      <c r="B67" s="113" t="s">
        <v>82</v>
      </c>
      <c r="C67" s="127" t="s">
        <v>71</v>
      </c>
      <c r="D67" s="120" t="s">
        <v>78</v>
      </c>
      <c r="E67" s="128"/>
      <c r="F67" s="129">
        <f>D34</f>
        <v>61000</v>
      </c>
      <c r="G67" s="118">
        <f>F67</f>
        <v>61000</v>
      </c>
      <c r="H67" s="5"/>
    </row>
    <row r="68" spans="1:10" ht="14.25" customHeight="1" x14ac:dyDescent="0.25">
      <c r="A68" s="58"/>
      <c r="B68" s="113" t="s">
        <v>83</v>
      </c>
      <c r="C68" s="127" t="s">
        <v>71</v>
      </c>
      <c r="D68" s="120" t="s">
        <v>72</v>
      </c>
      <c r="E68" s="130"/>
      <c r="F68" s="131"/>
      <c r="G68" s="132"/>
      <c r="H68" s="5">
        <v>198600</v>
      </c>
    </row>
    <row r="69" spans="1:10" ht="13.5" customHeight="1" x14ac:dyDescent="0.25">
      <c r="A69" s="58"/>
      <c r="B69" s="113" t="s">
        <v>84</v>
      </c>
      <c r="C69" s="114" t="s">
        <v>85</v>
      </c>
      <c r="D69" s="120" t="s">
        <v>72</v>
      </c>
      <c r="E69" s="133"/>
      <c r="F69" s="131"/>
      <c r="G69" s="132"/>
      <c r="H69" s="5">
        <v>39720</v>
      </c>
    </row>
    <row r="70" spans="1:10" ht="12.75" customHeight="1" x14ac:dyDescent="0.25">
      <c r="A70" s="84">
        <v>3</v>
      </c>
      <c r="B70" s="134" t="s">
        <v>86</v>
      </c>
      <c r="C70" s="135"/>
      <c r="D70" s="136"/>
      <c r="E70" s="137"/>
      <c r="F70" s="138"/>
      <c r="G70" s="137"/>
    </row>
    <row r="71" spans="1:10" ht="14.25" customHeight="1" x14ac:dyDescent="0.25">
      <c r="A71" s="58"/>
      <c r="B71" s="92" t="s">
        <v>87</v>
      </c>
      <c r="C71" s="139" t="s">
        <v>71</v>
      </c>
      <c r="D71" s="109" t="s">
        <v>88</v>
      </c>
      <c r="E71" s="140"/>
      <c r="F71" s="141"/>
      <c r="G71" s="142"/>
      <c r="H71" s="1">
        <v>5</v>
      </c>
    </row>
    <row r="72" spans="1:10" ht="15.75" customHeight="1" x14ac:dyDescent="0.25">
      <c r="A72" s="58"/>
      <c r="B72" s="92" t="s">
        <v>89</v>
      </c>
      <c r="C72" s="139" t="s">
        <v>71</v>
      </c>
      <c r="D72" s="109" t="s">
        <v>88</v>
      </c>
      <c r="E72" s="143">
        <f>E61/E63</f>
        <v>131.55003652300951</v>
      </c>
      <c r="F72" s="144">
        <f>F67/E63</f>
        <v>0.44558071585098613</v>
      </c>
      <c r="G72" s="96">
        <f>E41/G65</f>
        <v>145.87436084733383</v>
      </c>
    </row>
    <row r="73" spans="1:10" ht="14.25" customHeight="1" x14ac:dyDescent="0.25">
      <c r="A73" s="58"/>
      <c r="B73" s="92" t="s">
        <v>90</v>
      </c>
      <c r="C73" s="139" t="s">
        <v>71</v>
      </c>
      <c r="D73" s="109" t="s">
        <v>88</v>
      </c>
      <c r="E73" s="145">
        <f>E61/E66</f>
        <v>15525.172413793103</v>
      </c>
      <c r="F73" s="146">
        <f>D41/E66</f>
        <v>52.586206896551722</v>
      </c>
      <c r="G73" s="96">
        <f>E41/G66</f>
        <v>17215.689655172413</v>
      </c>
    </row>
    <row r="74" spans="1:10" ht="14.25" customHeight="1" x14ac:dyDescent="0.25">
      <c r="A74" s="84">
        <v>4</v>
      </c>
      <c r="B74" s="85" t="s">
        <v>91</v>
      </c>
      <c r="C74" s="50"/>
      <c r="D74" s="147"/>
      <c r="E74" s="148"/>
      <c r="F74" s="148"/>
      <c r="G74" s="148"/>
    </row>
    <row r="75" spans="1:10" ht="37.5" customHeight="1" x14ac:dyDescent="0.25">
      <c r="A75" s="50"/>
      <c r="B75" s="99" t="s">
        <v>92</v>
      </c>
      <c r="C75" s="149" t="s">
        <v>93</v>
      </c>
      <c r="D75" s="109" t="s">
        <v>88</v>
      </c>
      <c r="E75" s="150">
        <v>1</v>
      </c>
      <c r="F75" s="150"/>
      <c r="G75" s="144">
        <f>E75+F75</f>
        <v>1</v>
      </c>
    </row>
    <row r="76" spans="1:10" ht="17.25" customHeight="1" x14ac:dyDescent="0.25">
      <c r="A76" s="151">
        <v>2</v>
      </c>
      <c r="B76" s="152" t="str">
        <f>B35</f>
        <v>Фінансова підтримка  Комунального закладу "Дрогобицького культурно-освітнього центру ім. І. Франка"</v>
      </c>
      <c r="C76" s="153"/>
      <c r="D76" s="153"/>
      <c r="E76" s="153"/>
      <c r="F76" s="153"/>
      <c r="G76" s="154"/>
    </row>
    <row r="77" spans="1:10" ht="12.75" customHeight="1" x14ac:dyDescent="0.25">
      <c r="A77" s="155">
        <v>1</v>
      </c>
      <c r="B77" s="156" t="s">
        <v>53</v>
      </c>
      <c r="C77" s="157"/>
      <c r="D77" s="157"/>
      <c r="E77" s="157"/>
      <c r="F77" s="157"/>
      <c r="G77" s="157"/>
      <c r="J77" s="1" t="s">
        <v>94</v>
      </c>
    </row>
    <row r="78" spans="1:10" ht="15.75" customHeight="1" x14ac:dyDescent="0.25">
      <c r="A78" s="155"/>
      <c r="B78" s="86" t="s">
        <v>54</v>
      </c>
      <c r="C78" s="158" t="s">
        <v>55</v>
      </c>
      <c r="D78" s="88" t="s">
        <v>56</v>
      </c>
      <c r="E78" s="50">
        <v>1</v>
      </c>
      <c r="F78" s="50"/>
      <c r="G78" s="50">
        <v>1</v>
      </c>
    </row>
    <row r="79" spans="1:10" ht="12" customHeight="1" x14ac:dyDescent="0.25">
      <c r="A79" s="155"/>
      <c r="B79" s="86" t="s">
        <v>95</v>
      </c>
      <c r="C79" s="88" t="s">
        <v>55</v>
      </c>
      <c r="D79" s="88" t="s">
        <v>56</v>
      </c>
      <c r="E79" s="159">
        <f>SUM(E80:E82)</f>
        <v>9</v>
      </c>
      <c r="F79" s="90"/>
      <c r="G79" s="96">
        <f>E79</f>
        <v>9</v>
      </c>
    </row>
    <row r="80" spans="1:10" ht="13.5" customHeight="1" x14ac:dyDescent="0.25">
      <c r="A80" s="155"/>
      <c r="B80" s="160" t="s">
        <v>64</v>
      </c>
      <c r="C80" s="88" t="s">
        <v>55</v>
      </c>
      <c r="D80" s="88" t="s">
        <v>63</v>
      </c>
      <c r="E80" s="161">
        <v>3</v>
      </c>
      <c r="F80" s="90"/>
      <c r="G80" s="96">
        <f>E80</f>
        <v>3</v>
      </c>
      <c r="I80" s="1" t="s">
        <v>96</v>
      </c>
    </row>
    <row r="81" spans="1:7" ht="13.5" customHeight="1" x14ac:dyDescent="0.25">
      <c r="A81" s="155"/>
      <c r="B81" s="160" t="s">
        <v>65</v>
      </c>
      <c r="C81" s="88" t="s">
        <v>55</v>
      </c>
      <c r="D81" s="88" t="s">
        <v>63</v>
      </c>
      <c r="E81" s="161">
        <v>5</v>
      </c>
      <c r="F81" s="90"/>
      <c r="G81" s="96">
        <f>E81</f>
        <v>5</v>
      </c>
    </row>
    <row r="82" spans="1:7" ht="11.25" customHeight="1" x14ac:dyDescent="0.25">
      <c r="A82" s="155"/>
      <c r="B82" s="160" t="s">
        <v>66</v>
      </c>
      <c r="C82" s="88" t="s">
        <v>55</v>
      </c>
      <c r="D82" s="88" t="s">
        <v>63</v>
      </c>
      <c r="E82" s="161">
        <v>1</v>
      </c>
      <c r="F82" s="90"/>
      <c r="G82" s="96">
        <f>E82</f>
        <v>1</v>
      </c>
    </row>
    <row r="83" spans="1:7" ht="12.75" customHeight="1" x14ac:dyDescent="0.25">
      <c r="A83" s="157"/>
      <c r="B83" s="162" t="s">
        <v>97</v>
      </c>
      <c r="C83" s="163" t="s">
        <v>71</v>
      </c>
      <c r="D83" s="164" t="s">
        <v>98</v>
      </c>
      <c r="E83" s="165">
        <f>C35</f>
        <v>1900000</v>
      </c>
      <c r="F83" s="166"/>
      <c r="G83" s="91">
        <f>E83</f>
        <v>1900000</v>
      </c>
    </row>
    <row r="84" spans="1:7" ht="12.75" customHeight="1" x14ac:dyDescent="0.25">
      <c r="A84" s="157"/>
      <c r="B84" s="162" t="s">
        <v>99</v>
      </c>
      <c r="C84" s="167" t="s">
        <v>71</v>
      </c>
      <c r="D84" s="168"/>
      <c r="E84" s="169"/>
      <c r="F84" s="170"/>
      <c r="G84" s="171"/>
    </row>
    <row r="85" spans="1:7" ht="12.75" customHeight="1" x14ac:dyDescent="0.25">
      <c r="A85" s="84">
        <v>2</v>
      </c>
      <c r="B85" s="85" t="s">
        <v>73</v>
      </c>
      <c r="C85" s="172"/>
      <c r="D85" s="173"/>
      <c r="E85" s="174"/>
      <c r="F85" s="174"/>
      <c r="G85" s="175"/>
    </row>
    <row r="86" spans="1:7" ht="15.75" customHeight="1" x14ac:dyDescent="0.25">
      <c r="A86" s="50"/>
      <c r="B86" s="176" t="s">
        <v>100</v>
      </c>
      <c r="C86" s="164" t="s">
        <v>81</v>
      </c>
      <c r="D86" s="164" t="s">
        <v>76</v>
      </c>
      <c r="E86" s="161">
        <v>150</v>
      </c>
      <c r="F86" s="177"/>
      <c r="G86" s="91">
        <f>E86</f>
        <v>150</v>
      </c>
    </row>
    <row r="87" spans="1:7" ht="12.75" customHeight="1" x14ac:dyDescent="0.25">
      <c r="A87" s="84">
        <v>3</v>
      </c>
      <c r="B87" s="85" t="s">
        <v>86</v>
      </c>
      <c r="C87" s="172"/>
      <c r="D87" s="173"/>
      <c r="E87" s="174"/>
      <c r="F87" s="174"/>
      <c r="G87" s="175"/>
    </row>
    <row r="88" spans="1:7" ht="14.25" customHeight="1" x14ac:dyDescent="0.25">
      <c r="A88" s="50"/>
      <c r="B88" s="160" t="s">
        <v>101</v>
      </c>
      <c r="C88" s="163" t="s">
        <v>71</v>
      </c>
      <c r="D88" s="109" t="s">
        <v>88</v>
      </c>
      <c r="E88" s="178">
        <f>E83/E79</f>
        <v>211111.11111111112</v>
      </c>
      <c r="F88" s="179"/>
      <c r="G88" s="91">
        <f>E88</f>
        <v>211111.11111111112</v>
      </c>
    </row>
    <row r="89" spans="1:7" ht="14.25" customHeight="1" x14ac:dyDescent="0.25">
      <c r="A89" s="50"/>
      <c r="B89" s="160" t="s">
        <v>102</v>
      </c>
      <c r="C89" s="163" t="s">
        <v>71</v>
      </c>
      <c r="D89" s="109" t="s">
        <v>88</v>
      </c>
      <c r="E89" s="178">
        <f>E83/E86</f>
        <v>12666.666666666666</v>
      </c>
      <c r="F89" s="179"/>
      <c r="G89" s="91"/>
    </row>
    <row r="90" spans="1:7" ht="12.75" customHeight="1" x14ac:dyDescent="0.25">
      <c r="A90" s="84">
        <v>4</v>
      </c>
      <c r="B90" s="85" t="s">
        <v>91</v>
      </c>
      <c r="C90" s="109"/>
      <c r="D90" s="180"/>
      <c r="E90" s="179"/>
      <c r="F90" s="179"/>
      <c r="G90" s="179"/>
    </row>
    <row r="91" spans="1:7" ht="22.5" customHeight="1" x14ac:dyDescent="0.25">
      <c r="A91" s="50"/>
      <c r="B91" s="181" t="s">
        <v>103</v>
      </c>
      <c r="C91" s="163" t="s">
        <v>93</v>
      </c>
      <c r="D91" s="109" t="s">
        <v>88</v>
      </c>
      <c r="E91" s="182">
        <v>1.4</v>
      </c>
      <c r="F91" s="183"/>
      <c r="G91" s="184">
        <f>E91</f>
        <v>1.4</v>
      </c>
    </row>
    <row r="92" spans="1:7" ht="15.75" customHeight="1" x14ac:dyDescent="0.25">
      <c r="A92" s="185" t="s">
        <v>104</v>
      </c>
      <c r="B92" s="185"/>
      <c r="C92" s="185"/>
      <c r="D92" s="186"/>
      <c r="E92" s="186"/>
      <c r="F92" s="187" t="s">
        <v>105</v>
      </c>
      <c r="G92" s="187"/>
    </row>
    <row r="93" spans="1:7" ht="14.25" customHeight="1" x14ac:dyDescent="0.25">
      <c r="A93" s="185" t="s">
        <v>106</v>
      </c>
      <c r="B93" s="185"/>
      <c r="C93" s="185"/>
      <c r="D93" s="188" t="s">
        <v>107</v>
      </c>
      <c r="E93" s="188"/>
      <c r="F93" s="189" t="s">
        <v>108</v>
      </c>
      <c r="G93" s="189"/>
    </row>
    <row r="94" spans="1:7" x14ac:dyDescent="0.25">
      <c r="A94" s="190"/>
      <c r="B94" s="191"/>
      <c r="C94" s="192"/>
      <c r="D94" s="188"/>
      <c r="E94" s="188"/>
      <c r="F94" s="193"/>
      <c r="G94" s="193"/>
    </row>
    <row r="95" spans="1:7" x14ac:dyDescent="0.25">
      <c r="A95" s="185" t="s">
        <v>109</v>
      </c>
      <c r="B95" s="185"/>
      <c r="C95" s="185"/>
      <c r="D95" s="186"/>
      <c r="E95" s="186"/>
      <c r="F95" s="187" t="s">
        <v>110</v>
      </c>
      <c r="G95" s="187"/>
    </row>
    <row r="96" spans="1:7" x14ac:dyDescent="0.25">
      <c r="A96" s="185" t="s">
        <v>111</v>
      </c>
      <c r="B96" s="185"/>
      <c r="C96" s="185"/>
      <c r="D96" s="194" t="s">
        <v>107</v>
      </c>
      <c r="E96" s="194"/>
      <c r="F96" s="195" t="s">
        <v>108</v>
      </c>
      <c r="G96" s="195"/>
    </row>
    <row r="97" spans="1:3" x14ac:dyDescent="0.25">
      <c r="A97" s="191"/>
      <c r="B97" s="196"/>
      <c r="C97" s="197"/>
    </row>
  </sheetData>
  <mergeCells count="41">
    <mergeCell ref="A95:C95"/>
    <mergeCell ref="F95:G95"/>
    <mergeCell ref="A96:C96"/>
    <mergeCell ref="F96:G96"/>
    <mergeCell ref="B48:G48"/>
    <mergeCell ref="B51:G51"/>
    <mergeCell ref="B76:G76"/>
    <mergeCell ref="A92:C92"/>
    <mergeCell ref="F92:G92"/>
    <mergeCell ref="A93:C93"/>
    <mergeCell ref="F93:G93"/>
    <mergeCell ref="B27:G27"/>
    <mergeCell ref="B28:G28"/>
    <mergeCell ref="B29:G29"/>
    <mergeCell ref="B31:D31"/>
    <mergeCell ref="A41:B41"/>
    <mergeCell ref="B43:E43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3149606299212598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 </vt:lpstr>
      <vt:lpstr>'Кл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2024-08-22T07:35:29Z</dcterms:created>
  <dcterms:modified xsi:type="dcterms:W3CDTF">2024-08-22T07:35:48Z</dcterms:modified>
</cp:coreProperties>
</file>