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Муз (4)" sheetId="1" r:id="rId1"/>
  </sheets>
  <definedNames>
    <definedName name="_xlnm.Print_Area" localSheetId="0">'Муз (4)'!$A$1:$G$88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F70" i="1"/>
  <c r="G68" i="1"/>
  <c r="F68" i="1"/>
  <c r="G67" i="1"/>
  <c r="G66" i="1"/>
  <c r="J65" i="1"/>
  <c r="G65" i="1"/>
  <c r="G64" i="1"/>
  <c r="G63" i="1"/>
  <c r="G62" i="1"/>
  <c r="G61" i="1"/>
  <c r="G60" i="1"/>
  <c r="G59" i="1"/>
  <c r="G56" i="1"/>
  <c r="G55" i="1"/>
  <c r="G54" i="1"/>
  <c r="G53" i="1"/>
  <c r="G52" i="1"/>
  <c r="G51" i="1"/>
  <c r="E51" i="1"/>
  <c r="E38" i="1"/>
  <c r="C18" i="1" s="1"/>
  <c r="F37" i="1"/>
  <c r="F36" i="1"/>
  <c r="F35" i="1"/>
  <c r="E35" i="1"/>
  <c r="E34" i="1"/>
  <c r="D34" i="1"/>
  <c r="D38" i="1" s="1"/>
  <c r="G17" i="1" s="1"/>
  <c r="B34" i="1"/>
  <c r="B48" i="1" s="1"/>
  <c r="B23" i="1"/>
  <c r="G13" i="1"/>
  <c r="C13" i="1"/>
  <c r="B13" i="1"/>
  <c r="F34" i="1" l="1"/>
  <c r="F38" i="1" s="1"/>
  <c r="E57" i="1"/>
  <c r="G57" i="1" s="1"/>
  <c r="G72" i="1" s="1"/>
  <c r="D17" i="1" l="1"/>
  <c r="G71" i="1"/>
</calcChain>
</file>

<file path=xl/sharedStrings.xml><?xml version="1.0" encoding="utf-8"?>
<sst xmlns="http://schemas.openxmlformats.org/spreadsheetml/2006/main" count="159" uniqueCount="108">
  <si>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</si>
  <si>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</si>
  <si>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</si>
  <si>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</si>
  <si>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</si>
  <si>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.12. 2023  року</t>
  </si>
  <si>
    <t xml:space="preserve">№ </t>
  </si>
  <si>
    <t>Паспорт №71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</si>
  <si>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</si>
  <si>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</si>
  <si>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</si>
  <si>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</si>
  <si>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</si>
  <si>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</si>
  <si>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</si>
  <si>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</si>
  <si>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</si>
  <si>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</si>
  <si>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</si>
  <si>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музеїв і виставок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</si>
  <si>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</si>
  <si>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</si>
  <si>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</si>
  <si>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</si>
  <si>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</si>
  <si>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</si>
  <si>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</si>
  <si>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</si>
  <si>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</si>
  <si>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</si>
  <si>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</si>
  <si>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"Про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музей та музейну справу" від 29.06.1996 № 249                                                                                                                                                                                                                                               Рішення сесії від 17.08.2023 № 1835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 1986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2042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</si>
  <si>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</si>
  <si>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</si>
  <si>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</si>
  <si>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</si>
  <si>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7.</t>
  </si>
  <si>
    <t>Мета бюджетної програми: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</si>
  <si>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</si>
  <si>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8.</t>
  </si>
  <si>
    <t>Завдання бюджетної програми:</t>
  </si>
  <si>
    <t>Завдання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</si>
  <si>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</si>
  <si>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</si>
  <si>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</si>
  <si>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</si>
  <si>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</si>
  <si>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</si>
  <si>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</si>
  <si>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</si>
  <si>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1.1. надходження в натуральній формі</t>
  </si>
  <si>
    <t>Погашення заборгованості за 2022 рік за надання послуг з тех.інвентаризації об'єктів нерух.майна та виготовлення тех.паспорта</t>
  </si>
  <si>
    <t>Погашення заборгованості за 2022 рік по судовому збору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</si>
  <si>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</si>
  <si>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</si>
  <si>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</si>
  <si>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</si>
  <si>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</si>
  <si>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</si>
  <si>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</si>
  <si>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</si>
  <si>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</si>
  <si>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музеїв, од.</t>
  </si>
  <si>
    <t>од.</t>
  </si>
  <si>
    <t>мережа</t>
  </si>
  <si>
    <t>середнє число окладів (ставок) - всього, од.;</t>
  </si>
  <si>
    <t>Штат розпис</t>
  </si>
  <si>
    <t xml:space="preserve"> - керівних працівників</t>
  </si>
  <si>
    <t xml:space="preserve"> - спеціалістів</t>
  </si>
  <si>
    <t xml:space="preserve"> - робітників</t>
  </si>
  <si>
    <t xml:space="preserve">площа приміщень, </t>
  </si>
  <si>
    <t>м2</t>
  </si>
  <si>
    <t xml:space="preserve">Звітність </t>
  </si>
  <si>
    <t xml:space="preserve"> у тому числі експозиційна та виставкова площа , кв.м.</t>
  </si>
  <si>
    <t xml:space="preserve">видатки загального фонду на забезпечення діяльності </t>
  </si>
  <si>
    <t>грн</t>
  </si>
  <si>
    <t>Кошторис</t>
  </si>
  <si>
    <t>продукту</t>
  </si>
  <si>
    <t>кількість проведених виставок у музеях</t>
  </si>
  <si>
    <t>план роботи</t>
  </si>
  <si>
    <t>кількість екскурсій в музеях, од.</t>
  </si>
  <si>
    <t>кількість експонатів  - всього, тис. од.</t>
  </si>
  <si>
    <t>тис од</t>
  </si>
  <si>
    <t>у т ч буде експонуватися у плановому періоді</t>
  </si>
  <si>
    <t>кількість відвідувачів музеїв, у т ч:</t>
  </si>
  <si>
    <t>осіб</t>
  </si>
  <si>
    <t>за реалізованими квитками , осіб;</t>
  </si>
  <si>
    <t>безкоштовно, осіб;</t>
  </si>
  <si>
    <t>плановий обсяг доходів музеїв,</t>
  </si>
  <si>
    <t>у тому числі доходи від реалізації квитків</t>
  </si>
  <si>
    <t>кількість реалізованих квитків,</t>
  </si>
  <si>
    <t>ефективності</t>
  </si>
  <si>
    <t xml:space="preserve">Середня вартість одного квитка, </t>
  </si>
  <si>
    <t>Розрахунок</t>
  </si>
  <si>
    <t>середні витрати на одного відвідувача</t>
  </si>
  <si>
    <t>у т ч за рахунок загального фонду бюджету</t>
  </si>
  <si>
    <t>якості</t>
  </si>
  <si>
    <t>динаміка збільшення чисельності відвідувачів в план періоді по відношенню до факт показника попереднього періоду</t>
  </si>
  <si>
    <t>%</t>
  </si>
  <si>
    <t>відсоток предметів, які експонуються, в загальній кількості експонатів основного музейного фонду</t>
  </si>
  <si>
    <t>Керівник установи головного розпорядника</t>
  </si>
  <si>
    <t>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</si>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</sst>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#,##0.0"/>
    <numFmt numFmtId="168" formatCode="0.0"/>
    <numFmt numFmtId="169" formatCode="_-* #,##0.0_₴_-;\-* #,##0.0_₴_-;_-* &quot;-&quot;??_₴_-;_-@_-"/>
    <numFmt numFmtId="170" formatCode="_-* #,##0.00\ _₽_-;\-* #,##0.00\ _₽_-;_-* &quot;-&quot;??\ _₽_-;_-@_-"/>
    <numFmt numFmtId="171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20" fillId="0" borderId="0"/>
  </cellStyleXfs>
  <cellXfs count="1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center" wrapText="1"/>
    </xf>
    <xf numFmtId="0" fontId="2" fillId="0" borderId="0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/>
    <xf numFmtId="0" fontId="7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9" fillId="0" borderId="0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0" fontId="13" fillId="0" borderId="0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9" fillId="0" borderId="0" xfId="0" applyFont="1" applyFill="1"/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66" fontId="16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0" fillId="0" borderId="6" xfId="0" applyBorder="1" applyAlignment="1">
      <alignment horizontal="left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/>
    <xf numFmtId="0" fontId="8" fillId="0" borderId="4" xfId="0" applyFont="1" applyFill="1" applyBorder="1" applyAlignment="1">
      <alignment vertical="center" wrapText="1"/>
    </xf>
    <xf numFmtId="0" fontId="13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wrapText="1"/>
    </xf>
    <xf numFmtId="0" fontId="7" fillId="0" borderId="4" xfId="2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top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center" wrapText="1"/>
    </xf>
    <xf numFmtId="3" fontId="7" fillId="2" borderId="4" xfId="2" applyNumberFormat="1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7" fillId="0" borderId="4" xfId="2" applyFont="1" applyFill="1" applyBorder="1" applyAlignment="1">
      <alignment horizontal="left" vertical="top" wrapText="1"/>
    </xf>
    <xf numFmtId="3" fontId="23" fillId="0" borderId="0" xfId="2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left" wrapText="1"/>
    </xf>
    <xf numFmtId="167" fontId="7" fillId="2" borderId="4" xfId="2" applyNumberFormat="1" applyFont="1" applyFill="1" applyBorder="1" applyAlignment="1">
      <alignment horizontal="center" vertical="center" wrapText="1"/>
    </xf>
    <xf numFmtId="167" fontId="7" fillId="0" borderId="4" xfId="2" applyNumberFormat="1" applyFont="1" applyFill="1" applyBorder="1" applyAlignment="1">
      <alignment horizontal="center" vertical="center" wrapText="1"/>
    </xf>
    <xf numFmtId="167" fontId="9" fillId="0" borderId="4" xfId="0" applyNumberFormat="1" applyFont="1" applyFill="1" applyBorder="1" applyAlignment="1">
      <alignment horizontal="center" vertical="center" wrapText="1"/>
    </xf>
    <xf numFmtId="167" fontId="23" fillId="0" borderId="0" xfId="2" applyNumberFormat="1" applyFont="1" applyFill="1" applyBorder="1" applyAlignment="1">
      <alignment horizontal="center" wrapText="1"/>
    </xf>
    <xf numFmtId="3" fontId="7" fillId="0" borderId="4" xfId="2" applyNumberFormat="1" applyFont="1" applyFill="1" applyBorder="1" applyAlignment="1">
      <alignment horizontal="center" wrapText="1"/>
    </xf>
    <xf numFmtId="0" fontId="10" fillId="0" borderId="4" xfId="0" applyFont="1" applyFill="1" applyBorder="1" applyAlignment="1">
      <alignment vertical="center" wrapText="1"/>
    </xf>
    <xf numFmtId="166" fontId="9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wrapText="1"/>
    </xf>
    <xf numFmtId="168" fontId="9" fillId="0" borderId="4" xfId="0" applyNumberFormat="1" applyFont="1" applyFill="1" applyBorder="1" applyAlignment="1">
      <alignment horizontal="center" vertical="center" wrapText="1"/>
    </xf>
    <xf numFmtId="168" fontId="7" fillId="0" borderId="4" xfId="0" applyNumberFormat="1" applyFont="1" applyFill="1" applyBorder="1" applyAlignment="1">
      <alignment horizontal="center"/>
    </xf>
    <xf numFmtId="0" fontId="21" fillId="0" borderId="4" xfId="2" applyFont="1" applyFill="1" applyBorder="1" applyAlignment="1">
      <alignment vertical="top" wrapText="1"/>
    </xf>
    <xf numFmtId="169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24" fillId="0" borderId="4" xfId="2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170" fontId="9" fillId="2" borderId="4" xfId="1" applyNumberFormat="1" applyFont="1" applyFill="1" applyBorder="1" applyAlignment="1">
      <alignment horizontal="center" vertical="center"/>
    </xf>
    <xf numFmtId="171" fontId="9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/>
    </xf>
    <xf numFmtId="0" fontId="7" fillId="0" borderId="5" xfId="2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9" fillId="2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/>
    </xf>
    <xf numFmtId="3" fontId="9" fillId="2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0" borderId="0" xfId="0" applyFont="1"/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_Культура(остат)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workbookViewId="0">
      <selection activeCell="F68" sqref="F68"/>
    </sheetView>
  </sheetViews>
  <sheetFormatPr defaultColWidth="21.5703125" defaultRowHeight="15" x14ac:dyDescent="0.25"/>
  <cols>
    <col min="1" max="1" width="3.7109375" style="1" customWidth="1"/>
    <col min="2" max="2" width="49.85546875" style="1" customWidth="1"/>
    <col min="3" max="3" width="12.5703125" style="1" customWidth="1"/>
    <col min="4" max="4" width="15.42578125" style="1" customWidth="1"/>
    <col min="5" max="5" width="16" style="1" customWidth="1"/>
    <col min="6" max="6" width="18.85546875" style="1" customWidth="1"/>
    <col min="7" max="7" width="24.140625" style="1" customWidth="1"/>
    <col min="8" max="8" width="5.140625" style="1" customWidth="1"/>
    <col min="9" max="9" width="8.140625" style="1" customWidth="1"/>
    <col min="10" max="16384" width="21.5703125" style="1"/>
  </cols>
  <sheetData>
    <row r="1" spans="1:7" ht="5.2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11.25" customHeight="1" x14ac:dyDescent="0.25">
      <c r="F3" s="3"/>
      <c r="G3" s="3"/>
    </row>
    <row r="4" spans="1:7" ht="8.25" customHeight="1" x14ac:dyDescent="0.25">
      <c r="A4" s="4"/>
      <c r="E4" s="5"/>
      <c r="F4" s="6" t="s">
        <v>1</v>
      </c>
      <c r="G4" s="7"/>
    </row>
    <row r="5" spans="1:7" ht="9" customHeight="1" x14ac:dyDescent="0.25">
      <c r="A5" s="4"/>
      <c r="E5" s="5"/>
      <c r="F5" s="8" t="s">
        <v>2</v>
      </c>
      <c r="G5" s="8"/>
    </row>
    <row r="6" spans="1:7" ht="15" customHeight="1" x14ac:dyDescent="0.25">
      <c r="A6" s="4"/>
      <c r="B6" s="4"/>
      <c r="E6" s="9"/>
      <c r="F6" s="10" t="s">
        <v>3</v>
      </c>
      <c r="G6" s="10"/>
    </row>
    <row r="7" spans="1:7" ht="9" customHeight="1" x14ac:dyDescent="0.25">
      <c r="A7" s="4"/>
      <c r="E7" s="5"/>
      <c r="F7" s="11" t="s">
        <v>4</v>
      </c>
      <c r="G7" s="11"/>
    </row>
    <row r="8" spans="1:7" ht="12" customHeight="1" x14ac:dyDescent="0.25">
      <c r="A8" s="4"/>
      <c r="B8" s="4"/>
      <c r="E8" s="9"/>
      <c r="F8" s="12" t="s">
        <v>5</v>
      </c>
      <c r="G8" s="13" t="s">
        <v>6</v>
      </c>
    </row>
    <row r="9" spans="1:7" ht="10.5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12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0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3.2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</row>
    <row r="14" spans="1:7" ht="12.7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</row>
    <row r="15" spans="1:7" ht="10.5" customHeight="1" x14ac:dyDescent="0.25">
      <c r="A15" s="25" t="s">
        <v>17</v>
      </c>
      <c r="B15" s="16">
        <v>1014040</v>
      </c>
      <c r="C15" s="16">
        <v>4040</v>
      </c>
      <c r="D15" s="26" t="s">
        <v>18</v>
      </c>
      <c r="E15" s="27" t="s">
        <v>19</v>
      </c>
      <c r="F15" s="27"/>
      <c r="G15" s="28">
        <v>1355300000</v>
      </c>
    </row>
    <row r="16" spans="1:7" ht="31.5" customHeight="1" x14ac:dyDescent="0.25">
      <c r="A16" s="29"/>
      <c r="B16" s="30" t="s">
        <v>15</v>
      </c>
      <c r="C16" s="31" t="s">
        <v>20</v>
      </c>
      <c r="D16" s="32" t="s">
        <v>21</v>
      </c>
      <c r="E16" s="33" t="s">
        <v>22</v>
      </c>
      <c r="F16" s="33"/>
      <c r="G16" s="32" t="s">
        <v>23</v>
      </c>
    </row>
    <row r="17" spans="1:11" ht="12" customHeight="1" x14ac:dyDescent="0.25">
      <c r="A17" s="34" t="s">
        <v>24</v>
      </c>
      <c r="B17" s="35" t="s">
        <v>25</v>
      </c>
      <c r="C17" s="35"/>
      <c r="D17" s="36">
        <f>F38</f>
        <v>8083694</v>
      </c>
      <c r="E17" s="35" t="s">
        <v>26</v>
      </c>
      <c r="F17" s="35"/>
      <c r="G17" s="37">
        <f>D38</f>
        <v>6266100</v>
      </c>
    </row>
    <row r="18" spans="1:11" ht="11.25" customHeight="1" x14ac:dyDescent="0.25">
      <c r="A18" s="34"/>
      <c r="B18" s="38" t="s">
        <v>27</v>
      </c>
      <c r="C18" s="39">
        <f>E38</f>
        <v>1817594</v>
      </c>
      <c r="D18" s="40" t="s">
        <v>28</v>
      </c>
      <c r="E18" s="41"/>
      <c r="F18" s="41"/>
      <c r="G18" s="40"/>
    </row>
    <row r="19" spans="1:11" x14ac:dyDescent="0.25">
      <c r="A19" s="34" t="s">
        <v>29</v>
      </c>
      <c r="B19" s="42" t="s">
        <v>30</v>
      </c>
      <c r="C19" s="42"/>
      <c r="D19" s="42"/>
      <c r="E19" s="42"/>
      <c r="F19" s="42"/>
      <c r="G19" s="42"/>
      <c r="H19" s="5"/>
      <c r="I19" s="5"/>
      <c r="J19" s="5"/>
      <c r="K19" s="5"/>
    </row>
    <row r="20" spans="1:11" ht="84.75" customHeight="1" x14ac:dyDescent="0.25">
      <c r="A20" s="34"/>
      <c r="B20" s="43" t="s">
        <v>31</v>
      </c>
      <c r="C20" s="43"/>
      <c r="D20" s="43"/>
      <c r="E20" s="43"/>
      <c r="F20" s="43"/>
      <c r="G20" s="44"/>
      <c r="H20" s="5"/>
      <c r="I20" s="5"/>
      <c r="J20" s="5"/>
      <c r="K20" s="5"/>
    </row>
    <row r="21" spans="1:11" ht="15" customHeight="1" x14ac:dyDescent="0.25">
      <c r="A21" s="34" t="s">
        <v>32</v>
      </c>
      <c r="B21" s="42" t="s">
        <v>33</v>
      </c>
      <c r="C21" s="42"/>
      <c r="D21" s="42"/>
      <c r="E21" s="42"/>
      <c r="F21" s="42"/>
      <c r="G21" s="42"/>
      <c r="H21" s="5"/>
      <c r="I21" s="5"/>
      <c r="J21" s="5"/>
      <c r="K21" s="5"/>
    </row>
    <row r="22" spans="1:11" ht="11.25" customHeight="1" x14ac:dyDescent="0.25">
      <c r="A22" s="45" t="s">
        <v>34</v>
      </c>
      <c r="B22" s="46" t="s">
        <v>35</v>
      </c>
      <c r="C22" s="46"/>
      <c r="D22" s="46"/>
      <c r="E22" s="46"/>
      <c r="F22" s="46"/>
      <c r="G22" s="46"/>
      <c r="H22" s="5"/>
      <c r="I22" s="5"/>
      <c r="J22" s="5"/>
      <c r="K22" s="5"/>
    </row>
    <row r="23" spans="1:11" ht="14.25" customHeight="1" x14ac:dyDescent="0.25">
      <c r="A23" s="47"/>
      <c r="B23" s="48" t="str">
        <f>B29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3" s="49"/>
      <c r="D23" s="49"/>
      <c r="E23" s="49"/>
      <c r="F23" s="49"/>
      <c r="G23" s="50"/>
      <c r="H23" s="5"/>
      <c r="I23" s="5"/>
      <c r="J23" s="5"/>
      <c r="K23" s="5"/>
    </row>
    <row r="24" spans="1:11" x14ac:dyDescent="0.25">
      <c r="A24" s="34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</row>
    <row r="25" spans="1:11" ht="11.25" customHeight="1" x14ac:dyDescent="0.25">
      <c r="A25" s="51"/>
      <c r="B25" s="52" t="s">
        <v>38</v>
      </c>
      <c r="C25" s="52"/>
      <c r="D25" s="52"/>
      <c r="E25" s="52"/>
      <c r="F25" s="52"/>
      <c r="G25" s="52"/>
      <c r="H25" s="53"/>
      <c r="I25" s="53"/>
      <c r="J25" s="53"/>
      <c r="K25" s="53"/>
    </row>
    <row r="26" spans="1:11" ht="12" hidden="1" customHeight="1" x14ac:dyDescent="0.25">
      <c r="A26" s="51"/>
      <c r="B26" s="54"/>
      <c r="C26" s="54"/>
      <c r="D26" s="54"/>
      <c r="E26" s="54"/>
      <c r="F26" s="54"/>
      <c r="G26" s="54"/>
      <c r="H26" s="53"/>
      <c r="I26" s="53"/>
      <c r="J26" s="53"/>
      <c r="K26" s="53"/>
    </row>
    <row r="27" spans="1:11" ht="14.25" customHeight="1" x14ac:dyDescent="0.25">
      <c r="A27" s="34" t="s">
        <v>39</v>
      </c>
      <c r="B27" s="55" t="s">
        <v>40</v>
      </c>
      <c r="C27" s="55"/>
      <c r="D27" s="55"/>
      <c r="E27" s="29"/>
      <c r="F27" s="29"/>
      <c r="G27" s="29"/>
    </row>
    <row r="28" spans="1:11" ht="13.5" customHeight="1" x14ac:dyDescent="0.25">
      <c r="A28" s="45" t="s">
        <v>34</v>
      </c>
      <c r="B28" s="56" t="s">
        <v>41</v>
      </c>
      <c r="C28" s="56"/>
      <c r="D28" s="56"/>
      <c r="E28" s="56"/>
      <c r="F28" s="56"/>
      <c r="G28" s="56"/>
    </row>
    <row r="29" spans="1:11" ht="12.75" customHeight="1" x14ac:dyDescent="0.25">
      <c r="A29" s="57">
        <v>1</v>
      </c>
      <c r="B29" s="58" t="s">
        <v>42</v>
      </c>
      <c r="C29" s="59"/>
      <c r="D29" s="59"/>
      <c r="E29" s="59"/>
      <c r="F29" s="59"/>
      <c r="G29" s="60"/>
    </row>
    <row r="30" spans="1:11" ht="13.5" customHeight="1" x14ac:dyDescent="0.25">
      <c r="A30" s="47"/>
      <c r="B30" s="61"/>
      <c r="C30" s="61"/>
      <c r="D30" s="61"/>
      <c r="E30" s="61"/>
      <c r="F30" s="61"/>
      <c r="G30" s="61"/>
    </row>
    <row r="31" spans="1:11" ht="15" customHeight="1" x14ac:dyDescent="0.25">
      <c r="A31" s="34" t="s">
        <v>43</v>
      </c>
      <c r="B31" s="35" t="s">
        <v>44</v>
      </c>
      <c r="C31" s="35"/>
      <c r="D31" s="35"/>
      <c r="E31" s="62"/>
      <c r="F31" s="63" t="s">
        <v>45</v>
      </c>
      <c r="G31" s="62"/>
    </row>
    <row r="32" spans="1:11" ht="11.25" customHeight="1" x14ac:dyDescent="0.25">
      <c r="A32" s="45" t="s">
        <v>34</v>
      </c>
      <c r="B32" s="64" t="s">
        <v>46</v>
      </c>
      <c r="C32" s="65"/>
      <c r="D32" s="57" t="s">
        <v>47</v>
      </c>
      <c r="E32" s="57" t="s">
        <v>48</v>
      </c>
      <c r="F32" s="57" t="s">
        <v>49</v>
      </c>
      <c r="G32" s="29"/>
    </row>
    <row r="33" spans="1:10" ht="9" customHeight="1" x14ac:dyDescent="0.25">
      <c r="A33" s="45">
        <v>1</v>
      </c>
      <c r="B33" s="66">
        <v>2</v>
      </c>
      <c r="C33" s="67"/>
      <c r="D33" s="45">
        <v>4</v>
      </c>
      <c r="E33" s="45">
        <v>5</v>
      </c>
      <c r="F33" s="45">
        <v>6</v>
      </c>
      <c r="G33" s="29"/>
    </row>
    <row r="34" spans="1:10" ht="21.75" customHeight="1" x14ac:dyDescent="0.25">
      <c r="A34" s="68">
        <v>1</v>
      </c>
      <c r="B34" s="69" t="str">
        <f>B29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4" s="70"/>
      <c r="D34" s="71">
        <f>6539800+32300-32300-200000-30000-43700</f>
        <v>6266100</v>
      </c>
      <c r="E34" s="72">
        <f>343519-9571+242510+244101</f>
        <v>820559</v>
      </c>
      <c r="F34" s="71">
        <f>SUM(D34:E34)</f>
        <v>7086659</v>
      </c>
      <c r="G34" s="29"/>
      <c r="J34" s="73"/>
    </row>
    <row r="35" spans="1:10" ht="14.25" customHeight="1" x14ac:dyDescent="0.25">
      <c r="A35" s="68"/>
      <c r="B35" s="69" t="s">
        <v>50</v>
      </c>
      <c r="C35" s="74"/>
      <c r="D35" s="71"/>
      <c r="E35" s="72">
        <f>483554+507000</f>
        <v>990554</v>
      </c>
      <c r="F35" s="71">
        <f>SUM(D35:E35)</f>
        <v>990554</v>
      </c>
      <c r="G35" s="29"/>
      <c r="J35" s="73"/>
    </row>
    <row r="36" spans="1:10" ht="24.75" customHeight="1" x14ac:dyDescent="0.25">
      <c r="A36" s="68">
        <v>2</v>
      </c>
      <c r="B36" s="69" t="s">
        <v>51</v>
      </c>
      <c r="C36" s="70"/>
      <c r="D36" s="75"/>
      <c r="E36" s="72">
        <v>4000</v>
      </c>
      <c r="F36" s="71">
        <f>SUM(D36:E36)</f>
        <v>4000</v>
      </c>
      <c r="G36" s="29"/>
    </row>
    <row r="37" spans="1:10" ht="13.5" customHeight="1" x14ac:dyDescent="0.25">
      <c r="A37" s="68">
        <v>3</v>
      </c>
      <c r="B37" s="76" t="s">
        <v>52</v>
      </c>
      <c r="C37" s="77"/>
      <c r="D37" s="75"/>
      <c r="E37" s="72">
        <v>2481</v>
      </c>
      <c r="F37" s="71">
        <f>SUM(D37:E37)</f>
        <v>2481</v>
      </c>
      <c r="G37" s="29"/>
    </row>
    <row r="38" spans="1:10" ht="12" customHeight="1" x14ac:dyDescent="0.25">
      <c r="A38" s="78"/>
      <c r="B38" s="79" t="s">
        <v>49</v>
      </c>
      <c r="C38" s="80"/>
      <c r="D38" s="71">
        <f>SUM(D34:D36)</f>
        <v>6266100</v>
      </c>
      <c r="E38" s="72">
        <f>SUM(E34:E37)</f>
        <v>1817594</v>
      </c>
      <c r="F38" s="71">
        <f>SUM(F34:F37)</f>
        <v>8083694</v>
      </c>
      <c r="G38" s="29"/>
    </row>
    <row r="39" spans="1:10" ht="7.5" customHeight="1" x14ac:dyDescent="0.25">
      <c r="A39" s="81"/>
      <c r="B39" s="29"/>
      <c r="C39" s="29"/>
      <c r="D39" s="29"/>
      <c r="E39" s="29"/>
      <c r="F39" s="29"/>
      <c r="G39" s="29"/>
    </row>
    <row r="40" spans="1:10" ht="15.75" customHeight="1" x14ac:dyDescent="0.25">
      <c r="A40" s="82" t="s">
        <v>53</v>
      </c>
      <c r="B40" s="83" t="s">
        <v>54</v>
      </c>
      <c r="C40" s="83"/>
      <c r="D40" s="83"/>
      <c r="E40" s="83"/>
      <c r="F40" s="44" t="s">
        <v>45</v>
      </c>
      <c r="G40" s="29"/>
    </row>
    <row r="41" spans="1:10" ht="11.25" customHeight="1" x14ac:dyDescent="0.25">
      <c r="A41" s="84"/>
      <c r="B41" s="45" t="s">
        <v>55</v>
      </c>
      <c r="C41" s="45" t="s">
        <v>47</v>
      </c>
      <c r="D41" s="45" t="s">
        <v>48</v>
      </c>
      <c r="E41" s="45" t="s">
        <v>49</v>
      </c>
      <c r="F41" s="84"/>
      <c r="G41" s="29"/>
    </row>
    <row r="42" spans="1:10" ht="6.75" customHeight="1" x14ac:dyDescent="0.25">
      <c r="A42" s="84"/>
      <c r="B42" s="45">
        <v>1</v>
      </c>
      <c r="C42" s="45">
        <v>2</v>
      </c>
      <c r="D42" s="45">
        <v>3</v>
      </c>
      <c r="E42" s="45">
        <v>4</v>
      </c>
      <c r="F42" s="84"/>
      <c r="G42" s="29"/>
    </row>
    <row r="43" spans="1:10" ht="6.75" customHeight="1" x14ac:dyDescent="0.25">
      <c r="A43" s="84"/>
      <c r="B43" s="85" t="s">
        <v>49</v>
      </c>
      <c r="C43" s="85"/>
      <c r="D43" s="85"/>
      <c r="E43" s="85"/>
      <c r="F43" s="84"/>
      <c r="G43" s="29"/>
    </row>
    <row r="44" spans="1:10" ht="1.5" customHeight="1" x14ac:dyDescent="0.25">
      <c r="A44" s="81"/>
      <c r="B44" s="86"/>
      <c r="C44" s="86"/>
      <c r="D44" s="86"/>
      <c r="E44" s="86"/>
      <c r="F44" s="29"/>
      <c r="G44" s="29"/>
    </row>
    <row r="45" spans="1:10" x14ac:dyDescent="0.25">
      <c r="A45" s="34" t="s">
        <v>56</v>
      </c>
      <c r="B45" s="42" t="s">
        <v>57</v>
      </c>
      <c r="C45" s="42"/>
      <c r="D45" s="42"/>
      <c r="E45" s="42"/>
      <c r="F45" s="42"/>
      <c r="G45" s="42"/>
    </row>
    <row r="46" spans="1:10" ht="13.5" customHeight="1" x14ac:dyDescent="0.25">
      <c r="A46" s="45" t="s">
        <v>34</v>
      </c>
      <c r="B46" s="87" t="s">
        <v>58</v>
      </c>
      <c r="C46" s="87" t="s">
        <v>59</v>
      </c>
      <c r="D46" s="87" t="s">
        <v>60</v>
      </c>
      <c r="E46" s="87" t="s">
        <v>47</v>
      </c>
      <c r="F46" s="87" t="s">
        <v>48</v>
      </c>
      <c r="G46" s="87" t="s">
        <v>49</v>
      </c>
    </row>
    <row r="47" spans="1:10" ht="7.5" customHeight="1" x14ac:dyDescent="0.25">
      <c r="A47" s="45">
        <v>1</v>
      </c>
      <c r="B47" s="45">
        <v>2</v>
      </c>
      <c r="C47" s="45">
        <v>3</v>
      </c>
      <c r="D47" s="45">
        <v>4</v>
      </c>
      <c r="E47" s="45">
        <v>5</v>
      </c>
      <c r="F47" s="45">
        <v>6</v>
      </c>
      <c r="G47" s="45">
        <v>7</v>
      </c>
    </row>
    <row r="48" spans="1:10" ht="13.5" customHeight="1" x14ac:dyDescent="0.25">
      <c r="A48" s="68">
        <v>1</v>
      </c>
      <c r="B48" s="88" t="str">
        <f>B34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8" s="89"/>
      <c r="D48" s="89"/>
      <c r="E48" s="89"/>
      <c r="F48" s="89"/>
      <c r="G48" s="90"/>
    </row>
    <row r="49" spans="1:10" ht="11.25" customHeight="1" x14ac:dyDescent="0.25">
      <c r="A49" s="68">
        <v>1</v>
      </c>
      <c r="B49" s="91" t="s">
        <v>61</v>
      </c>
      <c r="C49" s="47"/>
      <c r="D49" s="47"/>
      <c r="E49" s="47"/>
      <c r="F49" s="47"/>
      <c r="G49" s="47"/>
    </row>
    <row r="50" spans="1:10" ht="10.5" customHeight="1" x14ac:dyDescent="0.25">
      <c r="A50" s="47"/>
      <c r="B50" s="92" t="s">
        <v>62</v>
      </c>
      <c r="C50" s="93" t="s">
        <v>63</v>
      </c>
      <c r="D50" s="94" t="s">
        <v>64</v>
      </c>
      <c r="E50" s="95">
        <v>1</v>
      </c>
      <c r="F50" s="96"/>
      <c r="G50" s="95">
        <v>1</v>
      </c>
    </row>
    <row r="51" spans="1:10" ht="12.75" customHeight="1" x14ac:dyDescent="0.25">
      <c r="A51" s="47"/>
      <c r="B51" s="97" t="s">
        <v>65</v>
      </c>
      <c r="C51" s="93" t="s">
        <v>63</v>
      </c>
      <c r="D51" s="94" t="s">
        <v>66</v>
      </c>
      <c r="E51" s="98">
        <f>SUM(E52:E54)</f>
        <v>42</v>
      </c>
      <c r="F51" s="96"/>
      <c r="G51" s="96">
        <f t="shared" ref="G51:G56" si="0">E51</f>
        <v>42</v>
      </c>
    </row>
    <row r="52" spans="1:10" ht="13.5" customHeight="1" x14ac:dyDescent="0.25">
      <c r="A52" s="47"/>
      <c r="B52" s="97" t="s">
        <v>67</v>
      </c>
      <c r="C52" s="93" t="s">
        <v>63</v>
      </c>
      <c r="D52" s="94" t="s">
        <v>66</v>
      </c>
      <c r="E52" s="98">
        <v>1</v>
      </c>
      <c r="F52" s="96"/>
      <c r="G52" s="96">
        <f t="shared" si="0"/>
        <v>1</v>
      </c>
    </row>
    <row r="53" spans="1:10" ht="13.5" customHeight="1" x14ac:dyDescent="0.25">
      <c r="A53" s="47"/>
      <c r="B53" s="97" t="s">
        <v>68</v>
      </c>
      <c r="C53" s="93" t="s">
        <v>63</v>
      </c>
      <c r="D53" s="94" t="s">
        <v>66</v>
      </c>
      <c r="E53" s="98">
        <v>26</v>
      </c>
      <c r="F53" s="96"/>
      <c r="G53" s="96">
        <f t="shared" si="0"/>
        <v>26</v>
      </c>
    </row>
    <row r="54" spans="1:10" ht="12.75" customHeight="1" x14ac:dyDescent="0.25">
      <c r="A54" s="47"/>
      <c r="B54" s="97" t="s">
        <v>69</v>
      </c>
      <c r="C54" s="93" t="s">
        <v>63</v>
      </c>
      <c r="D54" s="94" t="s">
        <v>66</v>
      </c>
      <c r="E54" s="98">
        <v>15</v>
      </c>
      <c r="F54" s="96"/>
      <c r="G54" s="96">
        <f t="shared" si="0"/>
        <v>15</v>
      </c>
    </row>
    <row r="55" spans="1:10" ht="12.75" customHeight="1" x14ac:dyDescent="0.25">
      <c r="A55" s="99"/>
      <c r="B55" s="97" t="s">
        <v>70</v>
      </c>
      <c r="C55" s="100" t="s">
        <v>71</v>
      </c>
      <c r="D55" s="101" t="s">
        <v>72</v>
      </c>
      <c r="E55" s="102">
        <v>2765</v>
      </c>
      <c r="F55" s="96"/>
      <c r="G55" s="96">
        <f t="shared" si="0"/>
        <v>2765</v>
      </c>
    </row>
    <row r="56" spans="1:10" ht="12.75" customHeight="1" x14ac:dyDescent="0.25">
      <c r="A56" s="47"/>
      <c r="B56" s="92" t="s">
        <v>73</v>
      </c>
      <c r="C56" s="100" t="s">
        <v>71</v>
      </c>
      <c r="D56" s="101" t="s">
        <v>72</v>
      </c>
      <c r="E56" s="102">
        <v>2154</v>
      </c>
      <c r="F56" s="96"/>
      <c r="G56" s="96">
        <f t="shared" si="0"/>
        <v>2154</v>
      </c>
    </row>
    <row r="57" spans="1:10" ht="14.25" customHeight="1" x14ac:dyDescent="0.25">
      <c r="A57" s="47"/>
      <c r="B57" s="92" t="s">
        <v>74</v>
      </c>
      <c r="C57" s="103" t="s">
        <v>75</v>
      </c>
      <c r="D57" s="94" t="s">
        <v>76</v>
      </c>
      <c r="E57" s="104">
        <f>D34</f>
        <v>6266100</v>
      </c>
      <c r="F57" s="104"/>
      <c r="G57" s="104">
        <f>SUM(E57:F57)</f>
        <v>6266100</v>
      </c>
    </row>
    <row r="58" spans="1:10" ht="12" customHeight="1" x14ac:dyDescent="0.25">
      <c r="A58" s="68">
        <v>2</v>
      </c>
      <c r="B58" s="91" t="s">
        <v>77</v>
      </c>
      <c r="C58" s="57"/>
      <c r="D58" s="57"/>
      <c r="E58" s="47"/>
      <c r="F58" s="105"/>
      <c r="G58" s="105"/>
      <c r="I58" s="5"/>
    </row>
    <row r="59" spans="1:10" ht="12" customHeight="1" x14ac:dyDescent="0.25">
      <c r="A59" s="99"/>
      <c r="B59" s="106" t="s">
        <v>78</v>
      </c>
      <c r="C59" s="93" t="s">
        <v>63</v>
      </c>
      <c r="D59" s="94" t="s">
        <v>79</v>
      </c>
      <c r="E59" s="102">
        <v>23</v>
      </c>
      <c r="F59" s="95"/>
      <c r="G59" s="96">
        <f t="shared" ref="G59:G65" si="1">E59</f>
        <v>23</v>
      </c>
      <c r="I59" s="107"/>
      <c r="J59" s="95">
        <v>36</v>
      </c>
    </row>
    <row r="60" spans="1:10" ht="12" customHeight="1" x14ac:dyDescent="0.25">
      <c r="A60" s="99"/>
      <c r="B60" s="108" t="s">
        <v>80</v>
      </c>
      <c r="C60" s="93" t="s">
        <v>63</v>
      </c>
      <c r="D60" s="94" t="s">
        <v>79</v>
      </c>
      <c r="E60" s="102">
        <v>720</v>
      </c>
      <c r="F60" s="95"/>
      <c r="G60" s="96">
        <f t="shared" si="1"/>
        <v>720</v>
      </c>
      <c r="I60" s="107"/>
      <c r="J60" s="95">
        <v>1350</v>
      </c>
    </row>
    <row r="61" spans="1:10" ht="12" customHeight="1" x14ac:dyDescent="0.25">
      <c r="A61" s="99"/>
      <c r="B61" s="106" t="s">
        <v>81</v>
      </c>
      <c r="C61" s="93" t="s">
        <v>82</v>
      </c>
      <c r="D61" s="101" t="s">
        <v>72</v>
      </c>
      <c r="E61" s="109">
        <v>58.1</v>
      </c>
      <c r="F61" s="110"/>
      <c r="G61" s="111">
        <f t="shared" si="1"/>
        <v>58.1</v>
      </c>
      <c r="I61" s="112"/>
      <c r="J61" s="110">
        <v>56.8</v>
      </c>
    </row>
    <row r="62" spans="1:10" ht="11.25" customHeight="1" x14ac:dyDescent="0.25">
      <c r="A62" s="99"/>
      <c r="B62" s="106" t="s">
        <v>83</v>
      </c>
      <c r="C62" s="93" t="s">
        <v>82</v>
      </c>
      <c r="D62" s="94" t="s">
        <v>79</v>
      </c>
      <c r="E62" s="109">
        <v>2.2999999999999998</v>
      </c>
      <c r="F62" s="110"/>
      <c r="G62" s="111">
        <f t="shared" si="1"/>
        <v>2.2999999999999998</v>
      </c>
      <c r="I62" s="112"/>
      <c r="J62" s="110">
        <v>1.9</v>
      </c>
    </row>
    <row r="63" spans="1:10" ht="11.25" customHeight="1" x14ac:dyDescent="0.25">
      <c r="A63" s="99"/>
      <c r="B63" s="106" t="s">
        <v>84</v>
      </c>
      <c r="C63" s="93" t="s">
        <v>85</v>
      </c>
      <c r="D63" s="94" t="s">
        <v>79</v>
      </c>
      <c r="E63" s="102">
        <v>21000</v>
      </c>
      <c r="F63" s="95"/>
      <c r="G63" s="96">
        <f t="shared" si="1"/>
        <v>21000</v>
      </c>
      <c r="I63" s="107"/>
      <c r="J63" s="95">
        <v>23100</v>
      </c>
    </row>
    <row r="64" spans="1:10" ht="12" customHeight="1" x14ac:dyDescent="0.25">
      <c r="A64" s="47"/>
      <c r="B64" s="106" t="s">
        <v>86</v>
      </c>
      <c r="C64" s="93" t="s">
        <v>85</v>
      </c>
      <c r="D64" s="94" t="s">
        <v>79</v>
      </c>
      <c r="E64" s="102">
        <v>11000</v>
      </c>
      <c r="F64" s="95"/>
      <c r="G64" s="96">
        <f t="shared" si="1"/>
        <v>11000</v>
      </c>
      <c r="I64" s="107"/>
      <c r="J64" s="95">
        <v>7500</v>
      </c>
    </row>
    <row r="65" spans="1:10" ht="12.75" customHeight="1" x14ac:dyDescent="0.25">
      <c r="A65" s="47"/>
      <c r="B65" s="106" t="s">
        <v>87</v>
      </c>
      <c r="C65" s="93" t="s">
        <v>85</v>
      </c>
      <c r="D65" s="94" t="s">
        <v>79</v>
      </c>
      <c r="E65" s="102">
        <v>10000</v>
      </c>
      <c r="F65" s="95"/>
      <c r="G65" s="96">
        <f t="shared" si="1"/>
        <v>10000</v>
      </c>
      <c r="H65" s="5"/>
      <c r="I65" s="5"/>
      <c r="J65" s="95">
        <f>J63-J64</f>
        <v>15600</v>
      </c>
    </row>
    <row r="66" spans="1:10" ht="12" customHeight="1" x14ac:dyDescent="0.25">
      <c r="A66" s="47"/>
      <c r="B66" s="106" t="s">
        <v>88</v>
      </c>
      <c r="C66" s="93" t="s">
        <v>75</v>
      </c>
      <c r="D66" s="94" t="s">
        <v>76</v>
      </c>
      <c r="E66" s="113"/>
      <c r="F66" s="95">
        <v>827040</v>
      </c>
      <c r="G66" s="96">
        <f>F66</f>
        <v>827040</v>
      </c>
      <c r="H66" s="5"/>
      <c r="I66" s="5"/>
    </row>
    <row r="67" spans="1:10" ht="13.5" customHeight="1" x14ac:dyDescent="0.25">
      <c r="A67" s="47"/>
      <c r="B67" s="106" t="s">
        <v>89</v>
      </c>
      <c r="C67" s="93" t="s">
        <v>75</v>
      </c>
      <c r="D67" s="94" t="s">
        <v>76</v>
      </c>
      <c r="E67" s="113"/>
      <c r="F67" s="95">
        <v>554510</v>
      </c>
      <c r="G67" s="96">
        <f>F67</f>
        <v>554510</v>
      </c>
      <c r="H67" s="5"/>
      <c r="I67" s="5"/>
    </row>
    <row r="68" spans="1:10" ht="12.75" customHeight="1" x14ac:dyDescent="0.25">
      <c r="A68" s="47"/>
      <c r="B68" s="106" t="s">
        <v>90</v>
      </c>
      <c r="C68" s="93" t="s">
        <v>63</v>
      </c>
      <c r="D68" s="94" t="s">
        <v>79</v>
      </c>
      <c r="E68" s="113"/>
      <c r="F68" s="95">
        <f>E64</f>
        <v>11000</v>
      </c>
      <c r="G68" s="96">
        <f>F68</f>
        <v>11000</v>
      </c>
      <c r="H68" s="5"/>
    </row>
    <row r="69" spans="1:10" ht="11.25" customHeight="1" x14ac:dyDescent="0.25">
      <c r="A69" s="68">
        <v>3</v>
      </c>
      <c r="B69" s="114" t="s">
        <v>91</v>
      </c>
      <c r="C69" s="57"/>
      <c r="D69" s="57"/>
      <c r="E69" s="115"/>
      <c r="F69" s="116"/>
      <c r="G69" s="115"/>
    </row>
    <row r="70" spans="1:10" ht="12" customHeight="1" x14ac:dyDescent="0.25">
      <c r="A70" s="47"/>
      <c r="B70" s="97" t="s">
        <v>92</v>
      </c>
      <c r="C70" s="100" t="s">
        <v>75</v>
      </c>
      <c r="D70" s="94" t="s">
        <v>93</v>
      </c>
      <c r="E70" s="117"/>
      <c r="F70" s="118">
        <f>F67/F68</f>
        <v>50.41</v>
      </c>
      <c r="G70" s="111"/>
    </row>
    <row r="71" spans="1:10" ht="12.75" customHeight="1" x14ac:dyDescent="0.25">
      <c r="A71" s="47"/>
      <c r="B71" s="97" t="s">
        <v>94</v>
      </c>
      <c r="C71" s="100" t="s">
        <v>75</v>
      </c>
      <c r="D71" s="94" t="s">
        <v>93</v>
      </c>
      <c r="E71" s="119"/>
      <c r="F71" s="119"/>
      <c r="G71" s="111">
        <f>F38/G63</f>
        <v>384.93780952380951</v>
      </c>
    </row>
    <row r="72" spans="1:10" ht="12.75" customHeight="1" x14ac:dyDescent="0.25">
      <c r="A72" s="47"/>
      <c r="B72" s="120" t="s">
        <v>95</v>
      </c>
      <c r="C72" s="100" t="s">
        <v>75</v>
      </c>
      <c r="D72" s="94" t="s">
        <v>93</v>
      </c>
      <c r="E72" s="121">
        <f>D31/E63</f>
        <v>0</v>
      </c>
      <c r="F72" s="117"/>
      <c r="G72" s="111">
        <f>G57/G63</f>
        <v>298.3857142857143</v>
      </c>
    </row>
    <row r="73" spans="1:10" ht="12" customHeight="1" x14ac:dyDescent="0.25">
      <c r="A73" s="68">
        <v>4</v>
      </c>
      <c r="B73" s="114" t="s">
        <v>96</v>
      </c>
      <c r="C73" s="57"/>
      <c r="D73" s="57"/>
      <c r="E73" s="122"/>
      <c r="F73" s="122"/>
      <c r="G73" s="122"/>
    </row>
    <row r="74" spans="1:10" ht="22.5" customHeight="1" x14ac:dyDescent="0.25">
      <c r="A74" s="47"/>
      <c r="B74" s="123" t="s">
        <v>97</v>
      </c>
      <c r="C74" s="103" t="s">
        <v>98</v>
      </c>
      <c r="D74" s="94" t="s">
        <v>93</v>
      </c>
      <c r="E74" s="119"/>
      <c r="F74" s="119"/>
      <c r="G74" s="119">
        <v>0.1</v>
      </c>
    </row>
    <row r="75" spans="1:10" ht="22.5" customHeight="1" x14ac:dyDescent="0.25">
      <c r="A75" s="47"/>
      <c r="B75" s="123" t="s">
        <v>99</v>
      </c>
      <c r="C75" s="103" t="s">
        <v>98</v>
      </c>
      <c r="D75" s="94" t="s">
        <v>93</v>
      </c>
      <c r="E75" s="119"/>
      <c r="F75" s="119"/>
      <c r="G75" s="119">
        <v>4</v>
      </c>
    </row>
    <row r="76" spans="1:10" ht="9.75" hidden="1" customHeight="1" x14ac:dyDescent="0.25">
      <c r="A76" s="99"/>
      <c r="B76" s="124"/>
      <c r="C76" s="125"/>
      <c r="D76" s="125"/>
      <c r="E76" s="125"/>
      <c r="F76" s="125"/>
      <c r="G76" s="126"/>
    </row>
    <row r="77" spans="1:10" ht="0.75" hidden="1" customHeight="1" x14ac:dyDescent="0.25">
      <c r="A77" s="127"/>
      <c r="B77" s="114"/>
      <c r="C77" s="47"/>
      <c r="D77" s="47"/>
      <c r="E77" s="128"/>
      <c r="F77" s="129"/>
      <c r="G77" s="129"/>
    </row>
    <row r="78" spans="1:10" ht="0.75" hidden="1" customHeight="1" x14ac:dyDescent="0.25">
      <c r="A78" s="130"/>
      <c r="B78" s="131"/>
      <c r="C78" s="132"/>
      <c r="D78" s="133"/>
      <c r="E78" s="134"/>
      <c r="F78" s="134"/>
      <c r="G78" s="134"/>
    </row>
    <row r="79" spans="1:10" hidden="1" x14ac:dyDescent="0.25">
      <c r="A79" s="130"/>
      <c r="B79" s="135"/>
      <c r="C79" s="136"/>
      <c r="D79" s="137"/>
      <c r="E79" s="138"/>
      <c r="F79" s="138"/>
      <c r="G79" s="139"/>
    </row>
    <row r="80" spans="1:10" hidden="1" x14ac:dyDescent="0.25">
      <c r="A80" s="130"/>
      <c r="B80" s="140"/>
      <c r="C80" s="141"/>
      <c r="D80" s="133"/>
      <c r="E80" s="142"/>
      <c r="F80" s="143"/>
      <c r="G80" s="134"/>
    </row>
    <row r="81" spans="1:7" hidden="1" x14ac:dyDescent="0.25">
      <c r="A81" s="130"/>
      <c r="B81" s="135"/>
      <c r="C81" s="130"/>
      <c r="D81" s="130"/>
      <c r="E81" s="144"/>
      <c r="F81" s="116"/>
      <c r="G81" s="145"/>
    </row>
    <row r="82" spans="1:7" ht="0.75" customHeight="1" x14ac:dyDescent="0.25">
      <c r="A82" s="130"/>
      <c r="B82" s="146"/>
      <c r="C82" s="132"/>
      <c r="D82" s="133"/>
      <c r="E82" s="147"/>
      <c r="F82" s="147"/>
      <c r="G82" s="147"/>
    </row>
    <row r="83" spans="1:7" ht="9" customHeight="1" x14ac:dyDescent="0.25">
      <c r="A83" s="148" t="s">
        <v>100</v>
      </c>
      <c r="B83" s="148"/>
      <c r="C83" s="148"/>
      <c r="D83" s="149"/>
      <c r="E83" s="149"/>
      <c r="F83" s="150"/>
      <c r="G83" s="150"/>
    </row>
    <row r="84" spans="1:7" x14ac:dyDescent="0.25">
      <c r="A84" s="148" t="s">
        <v>101</v>
      </c>
      <c r="B84" s="148"/>
      <c r="C84" s="148"/>
      <c r="D84" s="151"/>
      <c r="E84" s="151"/>
      <c r="F84" s="152" t="s">
        <v>102</v>
      </c>
      <c r="G84" s="152"/>
    </row>
    <row r="85" spans="1:7" ht="9.75" customHeight="1" x14ac:dyDescent="0.25">
      <c r="A85" s="153"/>
      <c r="B85" s="149"/>
      <c r="C85" s="150"/>
      <c r="D85" s="154" t="s">
        <v>103</v>
      </c>
      <c r="E85" s="154"/>
      <c r="F85" s="155" t="s">
        <v>104</v>
      </c>
      <c r="G85" s="155"/>
    </row>
    <row r="86" spans="1:7" ht="12.75" customHeight="1" x14ac:dyDescent="0.25">
      <c r="A86" s="148" t="s">
        <v>105</v>
      </c>
      <c r="B86" s="148"/>
      <c r="C86" s="148"/>
      <c r="D86" s="154"/>
      <c r="E86" s="154"/>
      <c r="F86" s="156"/>
      <c r="G86" s="156"/>
    </row>
    <row r="87" spans="1:7" x14ac:dyDescent="0.25">
      <c r="A87" s="148" t="s">
        <v>106</v>
      </c>
      <c r="B87" s="148"/>
      <c r="C87" s="148"/>
      <c r="D87" s="151"/>
      <c r="E87" s="151"/>
      <c r="F87" s="152" t="s">
        <v>107</v>
      </c>
      <c r="G87" s="152"/>
    </row>
    <row r="88" spans="1:7" x14ac:dyDescent="0.25">
      <c r="A88" s="149"/>
      <c r="B88" s="157"/>
      <c r="C88" s="158"/>
      <c r="D88" s="159" t="s">
        <v>103</v>
      </c>
      <c r="E88" s="159"/>
      <c r="F88" s="160" t="s">
        <v>104</v>
      </c>
      <c r="G88" s="160"/>
    </row>
  </sheetData>
  <mergeCells count="46">
    <mergeCell ref="A86:C86"/>
    <mergeCell ref="A87:C87"/>
    <mergeCell ref="F87:G87"/>
    <mergeCell ref="F88:G88"/>
    <mergeCell ref="B48:G48"/>
    <mergeCell ref="B76:G76"/>
    <mergeCell ref="A83:C83"/>
    <mergeCell ref="A84:C84"/>
    <mergeCell ref="F84:G84"/>
    <mergeCell ref="F85:G85"/>
    <mergeCell ref="B34:C34"/>
    <mergeCell ref="B35:C35"/>
    <mergeCell ref="B36:C36"/>
    <mergeCell ref="B38:C38"/>
    <mergeCell ref="B40:E40"/>
    <mergeCell ref="B45:G45"/>
    <mergeCell ref="B28:G28"/>
    <mergeCell ref="B29:G29"/>
    <mergeCell ref="B30:G30"/>
    <mergeCell ref="B31:D31"/>
    <mergeCell ref="B32:C32"/>
    <mergeCell ref="B33:C33"/>
    <mergeCell ref="B21:G21"/>
    <mergeCell ref="B22:G22"/>
    <mergeCell ref="B23:G23"/>
    <mergeCell ref="B24:G24"/>
    <mergeCell ref="B25:G25"/>
    <mergeCell ref="B27:D27"/>
    <mergeCell ref="E15:F15"/>
    <mergeCell ref="E16:F16"/>
    <mergeCell ref="B17:C17"/>
    <mergeCell ref="E17:F17"/>
    <mergeCell ref="B19:G19"/>
    <mergeCell ref="B20:F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Муз (4)</vt:lpstr>
      <vt:lpstr>'Муз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2024-08-22T06:56:25Z</dcterms:created>
  <dcterms:modified xsi:type="dcterms:W3CDTF">2024-08-22T06:56:39Z</dcterms:modified>
</cp:coreProperties>
</file>