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шк (9)" sheetId="1" r:id="rId1"/>
  </sheets>
  <definedNames>
    <definedName name="_xlnm.Print_Area" localSheetId="0">'шк (9)'!$A$1:$G$130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2" i="1" l="1"/>
  <c r="G122" i="1" s="1"/>
  <c r="G120" i="1"/>
  <c r="G118" i="1"/>
  <c r="B116" i="1"/>
  <c r="G115" i="1"/>
  <c r="E113" i="1"/>
  <c r="G113" i="1" s="1"/>
  <c r="G111" i="1"/>
  <c r="G109" i="1"/>
  <c r="F109" i="1"/>
  <c r="B107" i="1"/>
  <c r="G102" i="1"/>
  <c r="F100" i="1"/>
  <c r="G100" i="1" s="1"/>
  <c r="E100" i="1"/>
  <c r="E104" i="1" s="1"/>
  <c r="B98" i="1"/>
  <c r="G97" i="1"/>
  <c r="G95" i="1"/>
  <c r="E95" i="1"/>
  <c r="G93" i="1"/>
  <c r="G91" i="1"/>
  <c r="B89" i="1"/>
  <c r="F86" i="1"/>
  <c r="G86" i="1" s="1"/>
  <c r="G84" i="1"/>
  <c r="G82" i="1"/>
  <c r="F82" i="1"/>
  <c r="G76" i="1"/>
  <c r="F76" i="1"/>
  <c r="F74" i="1"/>
  <c r="E74" i="1"/>
  <c r="G72" i="1"/>
  <c r="G71" i="1"/>
  <c r="G74" i="1" s="1"/>
  <c r="G69" i="1"/>
  <c r="E68" i="1"/>
  <c r="G68" i="1" s="1"/>
  <c r="G65" i="1"/>
  <c r="G64" i="1"/>
  <c r="G63" i="1"/>
  <c r="G62" i="1"/>
  <c r="G61" i="1"/>
  <c r="G60" i="1"/>
  <c r="G59" i="1"/>
  <c r="F58" i="1"/>
  <c r="E58" i="1"/>
  <c r="G58" i="1" s="1"/>
  <c r="G57" i="1"/>
  <c r="G56" i="1"/>
  <c r="G55" i="1"/>
  <c r="B53" i="1"/>
  <c r="F43" i="1"/>
  <c r="C18" i="1" s="1"/>
  <c r="G42" i="1"/>
  <c r="G41" i="1"/>
  <c r="G40" i="1"/>
  <c r="G39" i="1"/>
  <c r="G38" i="1"/>
  <c r="G37" i="1"/>
  <c r="G36" i="1"/>
  <c r="G35" i="1"/>
  <c r="G34" i="1"/>
  <c r="F33" i="1"/>
  <c r="E33" i="1"/>
  <c r="I33" i="1" s="1"/>
  <c r="B33" i="1"/>
  <c r="B23" i="1"/>
  <c r="G13" i="1"/>
  <c r="C13" i="1"/>
  <c r="B13" i="1"/>
  <c r="E67" i="1" l="1"/>
  <c r="E43" i="1"/>
  <c r="G17" i="1" s="1"/>
  <c r="G33" i="1"/>
  <c r="G43" i="1" s="1"/>
  <c r="D17" i="1" s="1"/>
  <c r="F104" i="1"/>
  <c r="G104" i="1" s="1"/>
  <c r="E66" i="1" l="1"/>
  <c r="G67" i="1"/>
  <c r="G66" i="1" s="1"/>
  <c r="G75" i="1" s="1"/>
</calcChain>
</file>

<file path=xl/sharedStrings.xml><?xml version="1.0" encoding="utf-8"?>
<sst xmlns="http://schemas.openxmlformats.org/spreadsheetml/2006/main" count="238" uniqueCount="129">
  <si>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</si>
  <si>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</si>
  <si>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</si>
  <si>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</si>
  <si>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</si>
  <si>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 .12.2023 року</t>
  </si>
  <si>
    <t>№ __</t>
  </si>
  <si>
    <t>Паспорт № 67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</si>
  <si>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</si>
  <si>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</si>
  <si>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</si>
  <si>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</si>
  <si>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</si>
  <si>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</si>
  <si>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</si>
  <si>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</si>
  <si>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</si>
  <si>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</si>
  <si>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0111</t>
  </si>
  <si>
    <t>Надання спеціальної освіти мистецькими школами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</si>
  <si>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</si>
  <si>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</si>
  <si>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</si>
  <si>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</si>
  <si>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</si>
  <si>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</si>
  <si>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</si>
  <si>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</si>
  <si>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</si>
  <si>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</si>
  <si>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</si>
  <si>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22.06.2023 № 1648                                                                                                                                                                                                                                    Рішення сесії від 20.07.2023 № 1754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10.08.2023 № 1787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17.08.2023 № 1835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05.10.2023 № 1887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1986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2042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</si>
  <si>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</si>
  <si>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</si>
  <si>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</si>
  <si>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</si>
  <si>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</si>
  <si>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Духовне та естетичне виховання дітей та молоді</t>
  </si>
  <si>
    <t>Завдання бюджетної програми:</t>
  </si>
  <si>
    <t>Завдання</t>
  </si>
  <si>
    <t>Забезпечення надання початкової музичної освіти,  освіти з образотворчого мистецтва та художнього промислу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</si>
  <si>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</si>
  <si>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</si>
  <si>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</si>
  <si>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</si>
  <si>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</si>
  <si>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</si>
  <si>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 xml:space="preserve">Погашення заборгованості за 2022 рік, в т.ч.:                  </t>
  </si>
  <si>
    <t>по судовому збору</t>
  </si>
  <si>
    <t>за придбання меблів</t>
  </si>
  <si>
    <t>за придбання канцтоварів</t>
  </si>
  <si>
    <t>Капітальний ремонт доріжки Дрогобицької дитячої музичної школи №2 імені Романа Сороки</t>
  </si>
  <si>
    <t>Поточний ремонт приміщення Стебницької дитячої музичної школи</t>
  </si>
  <si>
    <t>Придбання комп'ютерної техніки для Дрогобицької дитячої художньої школи</t>
  </si>
  <si>
    <t>Проведення медичних оглядів для пед.працівників мистецьких шкіл</t>
  </si>
  <si>
    <t>Капітальний ремонт (усунення аварійного стану) дренажної системи Дрогобицької дитячої музичної школи № 1</t>
  </si>
  <si>
    <t>Перелік місцевих / регіональних програм, що виконуються у складі бюджетної програми:</t>
  </si>
  <si>
    <t>Найменування місцевої 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</si>
  <si>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</si>
  <si>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</si>
  <si>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</si>
  <si>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</si>
  <si>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</si>
  <si>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</si>
  <si>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</si>
  <si>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</si>
  <si>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</si>
  <si>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</si>
  <si>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</si>
  <si>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</si>
  <si>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</si>
  <si>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</si>
  <si>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</si>
  <si>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</si>
  <si>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</si>
  <si>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 тощо)</t>
  </si>
  <si>
    <t>кількість класів</t>
  </si>
  <si>
    <t xml:space="preserve">видатки  на отримання освіти у школах естет в-ня  </t>
  </si>
  <si>
    <t>грн</t>
  </si>
  <si>
    <t>Кошторис</t>
  </si>
  <si>
    <t>видатки   за рахунок загального фонду</t>
  </si>
  <si>
    <t>видатки   за рахунок спец фонду</t>
  </si>
  <si>
    <t>у тому числі батьківська плата</t>
  </si>
  <si>
    <t>продукту</t>
  </si>
  <si>
    <t xml:space="preserve">середня кількість учнів, які отримують освіту у школах </t>
  </si>
  <si>
    <t>осіб</t>
  </si>
  <si>
    <t>середня к-сть учнів, звільнених від плати за навчання</t>
  </si>
  <si>
    <t>ефективності</t>
  </si>
  <si>
    <t>чисельність учнів на одну пед ставку</t>
  </si>
  <si>
    <t>Розрахунок</t>
  </si>
  <si>
    <t xml:space="preserve">витрати на навчання одного учня, який отримує освіту </t>
  </si>
  <si>
    <t xml:space="preserve"> грн</t>
  </si>
  <si>
    <t>у тому числі за рахунок батьківської плати</t>
  </si>
  <si>
    <t>якості</t>
  </si>
  <si>
    <t>динаміка збільшення  чисельності учнів, які отримують освіту у школах естет виховання  в плановому періоді по відношенню до факт показника попереднього періоду</t>
  </si>
  <si>
    <t>%</t>
  </si>
  <si>
    <t>Відсоток обсягу батьківської плати за навчання в загальному обсязі видатків на отримання освіти у мистецьких школах</t>
  </si>
  <si>
    <t>обсяг видатків на капітальний ремонт території</t>
  </si>
  <si>
    <t>кошторис</t>
  </si>
  <si>
    <t>площа території</t>
  </si>
  <si>
    <t>м кв</t>
  </si>
  <si>
    <t>середні витрати на 1 м кв площі</t>
  </si>
  <si>
    <t>розрахунок</t>
  </si>
  <si>
    <t>рівень готовності виконаних робіт</t>
  </si>
  <si>
    <t>план</t>
  </si>
  <si>
    <t xml:space="preserve">обсяг видатків на поточний ремонт </t>
  </si>
  <si>
    <t>кількість будівель</t>
  </si>
  <si>
    <t>середні витрати на поточний ремонт</t>
  </si>
  <si>
    <t>обсяг видатків на придбання  техніки</t>
  </si>
  <si>
    <t xml:space="preserve">кількість </t>
  </si>
  <si>
    <t>середні витрати на придбання</t>
  </si>
  <si>
    <t>збільшення матеріально-технічної бази порівняно з минулим роком</t>
  </si>
  <si>
    <t>обсяг видатків на проведення медоглядів</t>
  </si>
  <si>
    <t>кількість пед. працівників</t>
  </si>
  <si>
    <t>од</t>
  </si>
  <si>
    <t>середні витрати на проведення одного медогляду</t>
  </si>
  <si>
    <t>відсоток проведених медоглядів</t>
  </si>
  <si>
    <t>обсяг видатків на комплекс робіт з капітального ремонту дренажної системи</t>
  </si>
  <si>
    <t>кількість будівель, які потребують комплексу робіт з капітального ремонту дренажної системи</t>
  </si>
  <si>
    <t xml:space="preserve">од </t>
  </si>
  <si>
    <t>середні витрати на комплекс робіт</t>
  </si>
  <si>
    <t>Керівник установи головного розпорядника</t>
  </si>
  <si>
    <t>бюджетних коштів/Начальник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</si>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</sst>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8" fillId="0" borderId="0" xfId="0" applyFont="1"/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39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165" fontId="20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Fill="1"/>
    <xf numFmtId="0" fontId="8" fillId="0" borderId="0" xfId="0" applyFont="1" applyFill="1"/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/>
    <xf numFmtId="0" fontId="15" fillId="0" borderId="4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24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6" fontId="24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165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24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3" fontId="2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wrapText="1"/>
    </xf>
    <xf numFmtId="3" fontId="8" fillId="0" borderId="4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wrapText="1"/>
    </xf>
    <xf numFmtId="0" fontId="27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right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abSelected="1" workbookViewId="0">
      <selection activeCell="F70" sqref="F70"/>
    </sheetView>
  </sheetViews>
  <sheetFormatPr defaultColWidth="21.5703125" defaultRowHeight="15" x14ac:dyDescent="0.25"/>
  <cols>
    <col min="1" max="1" width="3.42578125" style="1" customWidth="1"/>
    <col min="2" max="2" width="59.7109375" style="1" customWidth="1"/>
    <col min="3" max="4" width="14" style="1" customWidth="1"/>
    <col min="5" max="5" width="16" style="1" customWidth="1"/>
    <col min="6" max="6" width="14.7109375" style="1" customWidth="1"/>
    <col min="7" max="7" width="16" style="1" customWidth="1"/>
    <col min="8" max="16384" width="21.5703125" style="1"/>
  </cols>
  <sheetData>
    <row r="1" spans="1:13" ht="6.75" customHeight="1" x14ac:dyDescent="0.25">
      <c r="F1" s="2" t="s">
        <v>0</v>
      </c>
      <c r="G1" s="3"/>
    </row>
    <row r="2" spans="1:13" ht="9.75" customHeight="1" x14ac:dyDescent="0.25">
      <c r="F2" s="3"/>
      <c r="G2" s="3"/>
    </row>
    <row r="3" spans="1:13" ht="17.25" customHeight="1" x14ac:dyDescent="0.25">
      <c r="F3" s="3"/>
      <c r="G3" s="3"/>
    </row>
    <row r="4" spans="1:13" ht="10.5" customHeight="1" x14ac:dyDescent="0.25">
      <c r="A4" s="4"/>
      <c r="E4" s="5"/>
      <c r="F4" s="6" t="s">
        <v>1</v>
      </c>
    </row>
    <row r="5" spans="1:13" ht="9" customHeight="1" x14ac:dyDescent="0.25">
      <c r="A5" s="4"/>
      <c r="E5" s="5"/>
      <c r="F5" s="7" t="s">
        <v>2</v>
      </c>
      <c r="G5" s="7"/>
    </row>
    <row r="6" spans="1:13" ht="25.5" customHeight="1" x14ac:dyDescent="0.25">
      <c r="A6" s="4"/>
      <c r="B6" s="4"/>
      <c r="E6" s="8"/>
      <c r="F6" s="9" t="s">
        <v>3</v>
      </c>
      <c r="G6" s="9"/>
    </row>
    <row r="7" spans="1:13" ht="10.5" customHeight="1" x14ac:dyDescent="0.25">
      <c r="A7" s="4"/>
      <c r="E7" s="5"/>
      <c r="F7" s="10" t="s">
        <v>4</v>
      </c>
      <c r="G7" s="10"/>
    </row>
    <row r="8" spans="1:13" ht="11.25" customHeight="1" x14ac:dyDescent="0.25">
      <c r="A8" s="4"/>
      <c r="B8" s="4"/>
      <c r="E8" s="8"/>
      <c r="F8" s="11" t="s">
        <v>5</v>
      </c>
      <c r="G8" s="12" t="s">
        <v>6</v>
      </c>
      <c r="H8" s="5"/>
      <c r="I8" s="5"/>
      <c r="J8" s="5"/>
      <c r="K8" s="5"/>
      <c r="L8" s="5"/>
      <c r="M8" s="5"/>
    </row>
    <row r="9" spans="1:13" ht="12" customHeight="1" x14ac:dyDescent="0.25">
      <c r="A9" s="13" t="s">
        <v>7</v>
      </c>
      <c r="B9" s="13"/>
      <c r="C9" s="13"/>
      <c r="D9" s="13"/>
      <c r="E9" s="13"/>
      <c r="F9" s="13"/>
      <c r="G9" s="13"/>
      <c r="H9" s="5"/>
      <c r="I9" s="5"/>
      <c r="J9" s="5"/>
      <c r="K9" s="5"/>
      <c r="L9" s="5"/>
      <c r="M9" s="5"/>
    </row>
    <row r="10" spans="1:13" ht="13.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5.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9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  <c r="H13" s="5"/>
      <c r="I13" s="5"/>
      <c r="J13" s="5"/>
      <c r="K13" s="5"/>
      <c r="L13" s="5"/>
      <c r="M13" s="5"/>
    </row>
    <row r="14" spans="1:13" ht="11.25" customHeight="1" x14ac:dyDescent="0.25">
      <c r="A14" s="25" t="s">
        <v>15</v>
      </c>
      <c r="B14" s="25"/>
      <c r="C14" s="20" t="s">
        <v>16</v>
      </c>
      <c r="D14" s="20"/>
      <c r="E14" s="20"/>
      <c r="F14" s="20"/>
      <c r="G14" s="26" t="s">
        <v>13</v>
      </c>
      <c r="H14" s="5"/>
      <c r="I14" s="5"/>
      <c r="J14" s="5"/>
      <c r="K14" s="5"/>
      <c r="L14" s="5"/>
      <c r="M14" s="5"/>
    </row>
    <row r="15" spans="1:13" ht="29.25" customHeight="1" x14ac:dyDescent="0.25">
      <c r="A15" s="27" t="s">
        <v>17</v>
      </c>
      <c r="B15" s="16">
        <v>1011080</v>
      </c>
      <c r="C15" s="16">
        <v>1100</v>
      </c>
      <c r="D15" s="28" t="s">
        <v>18</v>
      </c>
      <c r="E15" s="29" t="s">
        <v>19</v>
      </c>
      <c r="F15" s="29"/>
      <c r="G15" s="30">
        <v>1355300000</v>
      </c>
      <c r="H15" s="31"/>
      <c r="I15" s="31"/>
      <c r="J15" s="31"/>
      <c r="K15" s="31"/>
      <c r="L15" s="31"/>
      <c r="M15" s="5"/>
    </row>
    <row r="16" spans="1:13" ht="23.25" customHeight="1" x14ac:dyDescent="0.25">
      <c r="A16" s="32"/>
      <c r="B16" s="33" t="s">
        <v>15</v>
      </c>
      <c r="C16" s="34" t="s">
        <v>20</v>
      </c>
      <c r="D16" s="34" t="s">
        <v>21</v>
      </c>
      <c r="E16" s="25" t="s">
        <v>22</v>
      </c>
      <c r="F16" s="25"/>
      <c r="G16" s="35" t="s">
        <v>23</v>
      </c>
      <c r="H16" s="5"/>
      <c r="I16" s="5"/>
      <c r="J16" s="5"/>
      <c r="K16" s="5"/>
      <c r="L16" s="5"/>
      <c r="M16" s="5"/>
    </row>
    <row r="17" spans="1:13" ht="15" customHeight="1" x14ac:dyDescent="0.25">
      <c r="A17" s="36" t="s">
        <v>24</v>
      </c>
      <c r="B17" s="37" t="s">
        <v>25</v>
      </c>
      <c r="C17" s="37"/>
      <c r="D17" s="38">
        <f>G43</f>
        <v>47220781</v>
      </c>
      <c r="E17" s="39" t="s">
        <v>26</v>
      </c>
      <c r="F17" s="39"/>
      <c r="G17" s="38">
        <f>E43</f>
        <v>43399281</v>
      </c>
      <c r="H17" s="5"/>
      <c r="I17" s="5"/>
      <c r="J17" s="5"/>
      <c r="K17" s="5"/>
      <c r="L17" s="5"/>
      <c r="M17" s="5"/>
    </row>
    <row r="18" spans="1:13" ht="14.25" customHeight="1" x14ac:dyDescent="0.25">
      <c r="A18" s="36"/>
      <c r="B18" s="40" t="s">
        <v>27</v>
      </c>
      <c r="C18" s="41">
        <f>F43</f>
        <v>3821500</v>
      </c>
      <c r="D18" s="42" t="s">
        <v>28</v>
      </c>
      <c r="E18" s="43"/>
      <c r="F18" s="43"/>
      <c r="G18" s="42"/>
      <c r="H18" s="5"/>
      <c r="I18" s="5"/>
      <c r="J18" s="5"/>
      <c r="K18" s="5"/>
      <c r="L18" s="5"/>
      <c r="M18" s="5"/>
    </row>
    <row r="19" spans="1:13" ht="11.25" customHeight="1" x14ac:dyDescent="0.25">
      <c r="A19" s="36" t="s">
        <v>29</v>
      </c>
      <c r="B19" s="44" t="s">
        <v>30</v>
      </c>
      <c r="C19" s="44"/>
      <c r="D19" s="44"/>
      <c r="E19" s="44"/>
      <c r="F19" s="44"/>
      <c r="G19" s="44"/>
      <c r="H19" s="5"/>
      <c r="I19" s="5"/>
      <c r="J19" s="5"/>
      <c r="K19" s="5"/>
      <c r="L19" s="5"/>
      <c r="M19" s="5"/>
    </row>
    <row r="20" spans="1:13" ht="122.25" customHeight="1" x14ac:dyDescent="0.25">
      <c r="A20" s="36"/>
      <c r="B20" s="45" t="s">
        <v>31</v>
      </c>
      <c r="C20" s="45"/>
      <c r="D20" s="45"/>
      <c r="E20" s="45"/>
      <c r="F20" s="46"/>
      <c r="G20" s="46"/>
      <c r="H20" s="5"/>
      <c r="I20" s="5"/>
      <c r="J20" s="5"/>
      <c r="K20" s="5"/>
      <c r="L20" s="5"/>
      <c r="M20" s="5"/>
    </row>
    <row r="21" spans="1:13" ht="17.25" customHeight="1" x14ac:dyDescent="0.25">
      <c r="A21" s="36" t="s">
        <v>32</v>
      </c>
      <c r="B21" s="47" t="s">
        <v>33</v>
      </c>
      <c r="C21" s="47"/>
      <c r="D21" s="47"/>
      <c r="E21" s="47"/>
      <c r="F21" s="48"/>
      <c r="G21" s="48"/>
      <c r="H21" s="5"/>
      <c r="I21" s="5"/>
      <c r="J21" s="5"/>
      <c r="K21" s="5"/>
      <c r="L21" s="5"/>
      <c r="M21" s="5"/>
    </row>
    <row r="22" spans="1:13" ht="12" customHeight="1" x14ac:dyDescent="0.25">
      <c r="A22" s="49" t="s">
        <v>34</v>
      </c>
      <c r="B22" s="50" t="s">
        <v>35</v>
      </c>
      <c r="C22" s="51"/>
      <c r="D22" s="51"/>
      <c r="E22" s="51"/>
      <c r="F22" s="52"/>
      <c r="G22" s="52"/>
      <c r="H22" s="5"/>
      <c r="I22" s="5"/>
      <c r="J22" s="5"/>
      <c r="K22" s="5"/>
      <c r="L22" s="5"/>
      <c r="M22" s="5"/>
    </row>
    <row r="23" spans="1:13" ht="14.25" customHeight="1" x14ac:dyDescent="0.25">
      <c r="A23" s="53"/>
      <c r="B23" s="54" t="str">
        <f>B28</f>
        <v>Забезпечення надання початкової музичної освіти,  освіти з образотворчого мистецтва та художнього промислу</v>
      </c>
      <c r="C23" s="54"/>
      <c r="D23" s="54"/>
      <c r="E23" s="54"/>
      <c r="F23" s="48"/>
      <c r="G23" s="48"/>
      <c r="H23" s="5"/>
      <c r="I23" s="5"/>
      <c r="J23" s="5"/>
      <c r="K23" s="5"/>
      <c r="L23" s="5"/>
      <c r="M23" s="5"/>
    </row>
    <row r="24" spans="1:13" ht="12.75" customHeight="1" x14ac:dyDescent="0.25">
      <c r="A24" s="36">
        <v>7</v>
      </c>
      <c r="B24" s="44" t="s">
        <v>36</v>
      </c>
      <c r="C24" s="44"/>
      <c r="D24" s="44"/>
      <c r="E24" s="44"/>
      <c r="F24" s="44"/>
      <c r="G24" s="44"/>
      <c r="H24" s="5"/>
      <c r="I24" s="5"/>
      <c r="J24" s="5"/>
      <c r="K24" s="5"/>
      <c r="L24" s="5"/>
      <c r="M24" s="5"/>
    </row>
    <row r="25" spans="1:13" ht="13.5" customHeight="1" x14ac:dyDescent="0.25">
      <c r="A25" s="36"/>
      <c r="B25" s="55" t="s">
        <v>37</v>
      </c>
      <c r="C25" s="56"/>
      <c r="D25" s="56"/>
      <c r="E25" s="56"/>
      <c r="F25" s="56"/>
      <c r="G25" s="56"/>
    </row>
    <row r="26" spans="1:13" ht="12.75" customHeight="1" x14ac:dyDescent="0.25">
      <c r="A26" s="36">
        <v>8</v>
      </c>
      <c r="B26" s="57" t="s">
        <v>38</v>
      </c>
      <c r="C26" s="57"/>
      <c r="D26" s="57"/>
      <c r="E26" s="58"/>
      <c r="F26" s="59"/>
      <c r="G26" s="59"/>
    </row>
    <row r="27" spans="1:13" ht="11.25" customHeight="1" x14ac:dyDescent="0.25">
      <c r="A27" s="49" t="s">
        <v>34</v>
      </c>
      <c r="B27" s="54" t="s">
        <v>39</v>
      </c>
      <c r="C27" s="54"/>
      <c r="D27" s="54"/>
      <c r="E27" s="54"/>
      <c r="F27" s="48"/>
      <c r="G27" s="48"/>
    </row>
    <row r="28" spans="1:13" ht="12.75" customHeight="1" x14ac:dyDescent="0.25">
      <c r="A28" s="60">
        <v>1</v>
      </c>
      <c r="B28" s="54" t="s">
        <v>40</v>
      </c>
      <c r="C28" s="54"/>
      <c r="D28" s="54"/>
      <c r="E28" s="54"/>
      <c r="F28" s="48"/>
      <c r="G28" s="48"/>
    </row>
    <row r="29" spans="1:13" ht="9" customHeight="1" x14ac:dyDescent="0.25">
      <c r="A29" s="53"/>
      <c r="B29" s="61"/>
      <c r="C29" s="61"/>
      <c r="D29" s="61"/>
      <c r="E29" s="62"/>
      <c r="F29" s="63"/>
      <c r="G29" s="63"/>
    </row>
    <row r="30" spans="1:13" ht="10.5" customHeight="1" x14ac:dyDescent="0.25">
      <c r="A30" s="36">
        <v>9</v>
      </c>
      <c r="B30" s="47" t="s">
        <v>41</v>
      </c>
      <c r="C30" s="47"/>
      <c r="D30" s="47"/>
      <c r="E30" s="47"/>
      <c r="F30" s="47"/>
      <c r="G30" s="64" t="s">
        <v>42</v>
      </c>
    </row>
    <row r="31" spans="1:13" ht="12.75" customHeight="1" x14ac:dyDescent="0.25">
      <c r="A31" s="49" t="s">
        <v>34</v>
      </c>
      <c r="B31" s="54" t="s">
        <v>43</v>
      </c>
      <c r="C31" s="54"/>
      <c r="D31" s="54"/>
      <c r="E31" s="65" t="s">
        <v>44</v>
      </c>
      <c r="F31" s="66" t="s">
        <v>45</v>
      </c>
      <c r="G31" s="60" t="s">
        <v>46</v>
      </c>
    </row>
    <row r="32" spans="1:13" ht="9" customHeight="1" x14ac:dyDescent="0.25">
      <c r="A32" s="65">
        <v>1</v>
      </c>
      <c r="B32" s="67">
        <v>2</v>
      </c>
      <c r="C32" s="67"/>
      <c r="D32" s="67"/>
      <c r="E32" s="65">
        <v>3</v>
      </c>
      <c r="F32" s="65">
        <v>4</v>
      </c>
      <c r="G32" s="65">
        <v>6</v>
      </c>
    </row>
    <row r="33" spans="1:10" ht="20.25" customHeight="1" x14ac:dyDescent="0.25">
      <c r="A33" s="60">
        <v>1</v>
      </c>
      <c r="B33" s="68" t="str">
        <f>B28</f>
        <v>Забезпечення надання початкової музичної освіти,  освіти з образотворчого мистецтва та художнього промислу</v>
      </c>
      <c r="C33" s="68"/>
      <c r="D33" s="68"/>
      <c r="E33" s="69">
        <f>43044500+106900-130900-28100</f>
        <v>42992400</v>
      </c>
      <c r="F33" s="70">
        <f>2375865+8509+421984+50540+251267</f>
        <v>3108165</v>
      </c>
      <c r="G33" s="71">
        <f t="shared" ref="G33:G39" si="0">E33+F33</f>
        <v>46100565</v>
      </c>
      <c r="H33" s="72"/>
      <c r="I33" s="73">
        <f>E33+782000</f>
        <v>43774400</v>
      </c>
      <c r="J33" s="74"/>
    </row>
    <row r="34" spans="1:10" ht="16.5" customHeight="1" x14ac:dyDescent="0.25">
      <c r="A34" s="60">
        <v>2</v>
      </c>
      <c r="B34" s="75" t="s">
        <v>47</v>
      </c>
      <c r="C34" s="76"/>
      <c r="D34" s="77"/>
      <c r="E34" s="78"/>
      <c r="F34" s="79">
        <v>27535</v>
      </c>
      <c r="G34" s="80">
        <f t="shared" si="0"/>
        <v>27535</v>
      </c>
    </row>
    <row r="35" spans="1:10" ht="15" customHeight="1" x14ac:dyDescent="0.25">
      <c r="A35" s="60"/>
      <c r="B35" s="75" t="s">
        <v>48</v>
      </c>
      <c r="C35" s="76"/>
      <c r="D35" s="77"/>
      <c r="E35" s="78"/>
      <c r="F35" s="79">
        <v>1984.8</v>
      </c>
      <c r="G35" s="80">
        <f t="shared" si="0"/>
        <v>1984.8</v>
      </c>
    </row>
    <row r="36" spans="1:10" ht="13.5" customHeight="1" x14ac:dyDescent="0.25">
      <c r="A36" s="60"/>
      <c r="B36" s="75" t="s">
        <v>49</v>
      </c>
      <c r="C36" s="76"/>
      <c r="D36" s="77"/>
      <c r="E36" s="78"/>
      <c r="F36" s="79">
        <v>17000</v>
      </c>
      <c r="G36" s="80">
        <f t="shared" si="0"/>
        <v>17000</v>
      </c>
    </row>
    <row r="37" spans="1:10" ht="16.5" customHeight="1" x14ac:dyDescent="0.25">
      <c r="A37" s="60"/>
      <c r="B37" s="75" t="s">
        <v>50</v>
      </c>
      <c r="C37" s="76"/>
      <c r="D37" s="77"/>
      <c r="E37" s="78"/>
      <c r="F37" s="79">
        <v>8550</v>
      </c>
      <c r="G37" s="80">
        <f t="shared" si="0"/>
        <v>8550</v>
      </c>
    </row>
    <row r="38" spans="1:10" ht="14.25" customHeight="1" x14ac:dyDescent="0.25">
      <c r="A38" s="60">
        <v>3</v>
      </c>
      <c r="B38" s="75" t="s">
        <v>51</v>
      </c>
      <c r="C38" s="81"/>
      <c r="D38" s="82"/>
      <c r="E38" s="78"/>
      <c r="F38" s="79">
        <v>349960</v>
      </c>
      <c r="G38" s="80">
        <f t="shared" si="0"/>
        <v>349960</v>
      </c>
    </row>
    <row r="39" spans="1:10" ht="14.25" customHeight="1" x14ac:dyDescent="0.25">
      <c r="A39" s="60">
        <v>4</v>
      </c>
      <c r="B39" s="83" t="s">
        <v>52</v>
      </c>
      <c r="C39" s="84"/>
      <c r="D39" s="85"/>
      <c r="E39" s="86">
        <v>199529</v>
      </c>
      <c r="F39" s="79"/>
      <c r="G39" s="80">
        <f t="shared" si="0"/>
        <v>199529</v>
      </c>
    </row>
    <row r="40" spans="1:10" ht="14.25" customHeight="1" x14ac:dyDescent="0.25">
      <c r="A40" s="60">
        <v>5</v>
      </c>
      <c r="B40" s="75" t="s">
        <v>53</v>
      </c>
      <c r="C40" s="81"/>
      <c r="D40" s="82"/>
      <c r="E40" s="86">
        <v>107352</v>
      </c>
      <c r="F40" s="79">
        <v>145200</v>
      </c>
      <c r="G40" s="80">
        <f>E40+F40</f>
        <v>252552</v>
      </c>
    </row>
    <row r="41" spans="1:10" ht="14.25" customHeight="1" x14ac:dyDescent="0.25">
      <c r="A41" s="60">
        <v>6</v>
      </c>
      <c r="B41" s="83" t="s">
        <v>54</v>
      </c>
      <c r="C41" s="84"/>
      <c r="D41" s="85"/>
      <c r="E41" s="86">
        <v>100000</v>
      </c>
      <c r="F41" s="79"/>
      <c r="G41" s="80">
        <f>E41+F41</f>
        <v>100000</v>
      </c>
    </row>
    <row r="42" spans="1:10" ht="27" customHeight="1" x14ac:dyDescent="0.25">
      <c r="A42" s="60">
        <v>7</v>
      </c>
      <c r="B42" s="83" t="s">
        <v>55</v>
      </c>
      <c r="C42" s="84"/>
      <c r="D42" s="85"/>
      <c r="E42" s="86"/>
      <c r="F42" s="79">
        <v>190640</v>
      </c>
      <c r="G42" s="80">
        <f>E42+F42</f>
        <v>190640</v>
      </c>
    </row>
    <row r="43" spans="1:10" ht="15.75" customHeight="1" x14ac:dyDescent="0.25">
      <c r="A43" s="87" t="s">
        <v>46</v>
      </c>
      <c r="B43" s="87"/>
      <c r="C43" s="87"/>
      <c r="D43" s="87"/>
      <c r="E43" s="88">
        <f>E33+E34+E38+E39+E40+E41+E42</f>
        <v>43399281</v>
      </c>
      <c r="F43" s="88">
        <f>F33+F34+F38+F39+F40+F41+F42</f>
        <v>3821500</v>
      </c>
      <c r="G43" s="88">
        <f>G33+G34+G38+G39+G40+G41+G42</f>
        <v>47220781</v>
      </c>
    </row>
    <row r="44" spans="1:10" ht="6.75" customHeight="1" x14ac:dyDescent="0.25">
      <c r="A44" s="89"/>
      <c r="B44" s="58"/>
      <c r="C44" s="58"/>
      <c r="D44" s="58"/>
      <c r="E44" s="58"/>
      <c r="F44" s="58"/>
      <c r="G44" s="58"/>
    </row>
    <row r="45" spans="1:10" ht="9" customHeight="1" x14ac:dyDescent="0.25">
      <c r="A45" s="90">
        <v>10</v>
      </c>
      <c r="B45" s="91" t="s">
        <v>56</v>
      </c>
      <c r="C45" s="91"/>
      <c r="D45" s="91"/>
      <c r="E45" s="92" t="s">
        <v>42</v>
      </c>
      <c r="F45" s="93"/>
      <c r="G45" s="58"/>
    </row>
    <row r="46" spans="1:10" ht="10.5" customHeight="1" x14ac:dyDescent="0.25">
      <c r="A46" s="94"/>
      <c r="B46" s="65" t="s">
        <v>57</v>
      </c>
      <c r="C46" s="65" t="s">
        <v>44</v>
      </c>
      <c r="D46" s="65" t="s">
        <v>45</v>
      </c>
      <c r="E46" s="65" t="s">
        <v>46</v>
      </c>
      <c r="F46" s="95"/>
      <c r="G46" s="58"/>
    </row>
    <row r="47" spans="1:10" ht="6.75" customHeight="1" x14ac:dyDescent="0.25">
      <c r="A47" s="94"/>
      <c r="B47" s="65">
        <v>1</v>
      </c>
      <c r="C47" s="65">
        <v>2</v>
      </c>
      <c r="D47" s="65">
        <v>3</v>
      </c>
      <c r="E47" s="65">
        <v>4</v>
      </c>
      <c r="F47" s="95"/>
      <c r="G47" s="58"/>
    </row>
    <row r="48" spans="1:10" ht="6.75" customHeight="1" x14ac:dyDescent="0.25">
      <c r="A48" s="94"/>
      <c r="B48" s="96" t="s">
        <v>46</v>
      </c>
      <c r="C48" s="96"/>
      <c r="D48" s="96"/>
      <c r="E48" s="96"/>
      <c r="F48" s="95"/>
      <c r="G48" s="58"/>
    </row>
    <row r="49" spans="1:7" ht="7.5" customHeight="1" x14ac:dyDescent="0.25">
      <c r="A49" s="89"/>
      <c r="B49" s="58"/>
      <c r="C49" s="58"/>
      <c r="D49" s="58"/>
      <c r="E49" s="58"/>
      <c r="F49" s="58"/>
      <c r="G49" s="58"/>
    </row>
    <row r="50" spans="1:7" ht="10.5" customHeight="1" x14ac:dyDescent="0.25">
      <c r="A50" s="36">
        <v>11</v>
      </c>
      <c r="B50" s="44" t="s">
        <v>58</v>
      </c>
      <c r="C50" s="44"/>
      <c r="D50" s="44"/>
      <c r="E50" s="44"/>
      <c r="F50" s="44"/>
      <c r="G50" s="44"/>
    </row>
    <row r="51" spans="1:7" ht="17.25" customHeight="1" x14ac:dyDescent="0.25">
      <c r="A51" s="97" t="s">
        <v>34</v>
      </c>
      <c r="B51" s="66" t="s">
        <v>59</v>
      </c>
      <c r="C51" s="97" t="s">
        <v>60</v>
      </c>
      <c r="D51" s="97" t="s">
        <v>61</v>
      </c>
      <c r="E51" s="66" t="s">
        <v>44</v>
      </c>
      <c r="F51" s="66" t="s">
        <v>45</v>
      </c>
      <c r="G51" s="66" t="s">
        <v>46</v>
      </c>
    </row>
    <row r="52" spans="1:7" ht="10.5" customHeight="1" x14ac:dyDescent="0.25">
      <c r="A52" s="97">
        <v>1</v>
      </c>
      <c r="B52" s="97">
        <v>2</v>
      </c>
      <c r="C52" s="97">
        <v>3</v>
      </c>
      <c r="D52" s="97">
        <v>4</v>
      </c>
      <c r="E52" s="97">
        <v>5</v>
      </c>
      <c r="F52" s="97">
        <v>6</v>
      </c>
      <c r="G52" s="97">
        <v>7</v>
      </c>
    </row>
    <row r="53" spans="1:7" ht="11.25" customHeight="1" x14ac:dyDescent="0.25">
      <c r="A53" s="98">
        <v>1</v>
      </c>
      <c r="B53" s="99" t="str">
        <f>B33</f>
        <v>Забезпечення надання початкової музичної освіти,  освіти з образотворчого мистецтва та художнього промислу</v>
      </c>
      <c r="C53" s="100"/>
      <c r="D53" s="100"/>
      <c r="E53" s="100"/>
      <c r="F53" s="100"/>
      <c r="G53" s="101"/>
    </row>
    <row r="54" spans="1:7" ht="9.75" customHeight="1" x14ac:dyDescent="0.25">
      <c r="A54" s="60">
        <v>1</v>
      </c>
      <c r="B54" s="102" t="s">
        <v>62</v>
      </c>
      <c r="C54" s="53"/>
      <c r="D54" s="53"/>
      <c r="E54" s="53"/>
      <c r="F54" s="53"/>
      <c r="G54" s="53"/>
    </row>
    <row r="55" spans="1:7" ht="12" customHeight="1" x14ac:dyDescent="0.25">
      <c r="A55" s="60"/>
      <c r="B55" s="103" t="s">
        <v>63</v>
      </c>
      <c r="C55" s="104" t="s">
        <v>64</v>
      </c>
      <c r="D55" s="105" t="s">
        <v>65</v>
      </c>
      <c r="E55" s="106">
        <v>4</v>
      </c>
      <c r="F55" s="106"/>
      <c r="G55" s="107">
        <f>E55+F55</f>
        <v>4</v>
      </c>
    </row>
    <row r="56" spans="1:7" ht="13.5" customHeight="1" x14ac:dyDescent="0.25">
      <c r="A56" s="60"/>
      <c r="B56" s="103" t="s">
        <v>66</v>
      </c>
      <c r="C56" s="105" t="s">
        <v>64</v>
      </c>
      <c r="D56" s="105" t="s">
        <v>65</v>
      </c>
      <c r="E56" s="108">
        <v>3</v>
      </c>
      <c r="F56" s="108"/>
      <c r="G56" s="107">
        <f t="shared" ref="G56:G65" si="1">E56+F56</f>
        <v>3</v>
      </c>
    </row>
    <row r="57" spans="1:7" ht="12.75" customHeight="1" x14ac:dyDescent="0.25">
      <c r="A57" s="60"/>
      <c r="B57" s="103" t="s">
        <v>67</v>
      </c>
      <c r="C57" s="105" t="s">
        <v>64</v>
      </c>
      <c r="D57" s="105" t="s">
        <v>65</v>
      </c>
      <c r="E57" s="108">
        <v>1</v>
      </c>
      <c r="F57" s="108"/>
      <c r="G57" s="107">
        <f t="shared" si="1"/>
        <v>1</v>
      </c>
    </row>
    <row r="58" spans="1:7" ht="12.75" customHeight="1" x14ac:dyDescent="0.25">
      <c r="A58" s="60"/>
      <c r="B58" s="103" t="s">
        <v>68</v>
      </c>
      <c r="C58" s="105" t="s">
        <v>64</v>
      </c>
      <c r="D58" s="105" t="s">
        <v>69</v>
      </c>
      <c r="E58" s="109">
        <f>E63+E62+E61+E60+E59</f>
        <v>249.25</v>
      </c>
      <c r="F58" s="108">
        <f>F63+F62+F61+F60+F59</f>
        <v>8</v>
      </c>
      <c r="G58" s="110">
        <f t="shared" si="1"/>
        <v>257.25</v>
      </c>
    </row>
    <row r="59" spans="1:7" ht="10.5" customHeight="1" x14ac:dyDescent="0.25">
      <c r="A59" s="60"/>
      <c r="B59" s="111" t="s">
        <v>70</v>
      </c>
      <c r="C59" s="105" t="s">
        <v>64</v>
      </c>
      <c r="D59" s="105" t="s">
        <v>69</v>
      </c>
      <c r="E59" s="112">
        <v>15</v>
      </c>
      <c r="F59" s="112"/>
      <c r="G59" s="107">
        <f t="shared" si="1"/>
        <v>15</v>
      </c>
    </row>
    <row r="60" spans="1:7" ht="12.75" customHeight="1" x14ac:dyDescent="0.25">
      <c r="A60" s="60"/>
      <c r="B60" s="111" t="s">
        <v>71</v>
      </c>
      <c r="C60" s="105" t="s">
        <v>64</v>
      </c>
      <c r="D60" s="105" t="s">
        <v>69</v>
      </c>
      <c r="E60" s="113">
        <v>208.25</v>
      </c>
      <c r="F60" s="112">
        <v>8</v>
      </c>
      <c r="G60" s="114">
        <f t="shared" si="1"/>
        <v>216.25</v>
      </c>
    </row>
    <row r="61" spans="1:7" ht="12.75" customHeight="1" x14ac:dyDescent="0.25">
      <c r="A61" s="60"/>
      <c r="B61" s="111" t="s">
        <v>72</v>
      </c>
      <c r="C61" s="105" t="s">
        <v>64</v>
      </c>
      <c r="D61" s="105" t="s">
        <v>69</v>
      </c>
      <c r="E61" s="115">
        <v>8</v>
      </c>
      <c r="F61" s="112"/>
      <c r="G61" s="114">
        <f t="shared" si="1"/>
        <v>8</v>
      </c>
    </row>
    <row r="62" spans="1:7" ht="9.75" customHeight="1" x14ac:dyDescent="0.25">
      <c r="A62" s="60"/>
      <c r="B62" s="111" t="s">
        <v>73</v>
      </c>
      <c r="C62" s="105" t="s">
        <v>64</v>
      </c>
      <c r="D62" s="105" t="s">
        <v>69</v>
      </c>
      <c r="E62" s="113">
        <v>5</v>
      </c>
      <c r="F62" s="112"/>
      <c r="G62" s="110">
        <f t="shared" si="1"/>
        <v>5</v>
      </c>
    </row>
    <row r="63" spans="1:7" ht="13.5" customHeight="1" x14ac:dyDescent="0.25">
      <c r="A63" s="60"/>
      <c r="B63" s="111" t="s">
        <v>74</v>
      </c>
      <c r="C63" s="105" t="s">
        <v>64</v>
      </c>
      <c r="D63" s="105" t="s">
        <v>69</v>
      </c>
      <c r="E63" s="112">
        <v>13</v>
      </c>
      <c r="F63" s="112"/>
      <c r="G63" s="107">
        <f t="shared" si="1"/>
        <v>13</v>
      </c>
    </row>
    <row r="64" spans="1:7" ht="12.75" customHeight="1" x14ac:dyDescent="0.25">
      <c r="A64" s="60"/>
      <c r="B64" s="111" t="s">
        <v>75</v>
      </c>
      <c r="C64" s="105" t="s">
        <v>64</v>
      </c>
      <c r="D64" s="105" t="s">
        <v>65</v>
      </c>
      <c r="E64" s="112">
        <v>15</v>
      </c>
      <c r="F64" s="112"/>
      <c r="G64" s="107">
        <f t="shared" si="1"/>
        <v>15</v>
      </c>
    </row>
    <row r="65" spans="1:8" ht="12" customHeight="1" x14ac:dyDescent="0.25">
      <c r="A65" s="60"/>
      <c r="B65" s="111" t="s">
        <v>76</v>
      </c>
      <c r="C65" s="105" t="s">
        <v>64</v>
      </c>
      <c r="D65" s="105" t="s">
        <v>65</v>
      </c>
      <c r="E65" s="112">
        <v>132</v>
      </c>
      <c r="F65" s="112"/>
      <c r="G65" s="107">
        <f t="shared" si="1"/>
        <v>132</v>
      </c>
    </row>
    <row r="66" spans="1:8" ht="12" customHeight="1" x14ac:dyDescent="0.25">
      <c r="A66" s="60"/>
      <c r="B66" s="111" t="s">
        <v>77</v>
      </c>
      <c r="C66" s="105" t="s">
        <v>78</v>
      </c>
      <c r="D66" s="105" t="s">
        <v>79</v>
      </c>
      <c r="E66" s="116">
        <f>SUM(E67:E69)</f>
        <v>42992400</v>
      </c>
      <c r="F66" s="116">
        <v>3135700</v>
      </c>
      <c r="G66" s="117">
        <f>G67+G68</f>
        <v>46128100</v>
      </c>
    </row>
    <row r="67" spans="1:8" ht="12.75" customHeight="1" x14ac:dyDescent="0.25">
      <c r="A67" s="118"/>
      <c r="B67" s="111" t="s">
        <v>80</v>
      </c>
      <c r="C67" s="105" t="s">
        <v>78</v>
      </c>
      <c r="D67" s="105" t="s">
        <v>79</v>
      </c>
      <c r="E67" s="116">
        <f>E33</f>
        <v>42992400</v>
      </c>
      <c r="F67" s="116"/>
      <c r="G67" s="117">
        <f>E67+F67</f>
        <v>42992400</v>
      </c>
    </row>
    <row r="68" spans="1:8" ht="12.75" customHeight="1" x14ac:dyDescent="0.25">
      <c r="A68" s="60"/>
      <c r="B68" s="111" t="s">
        <v>81</v>
      </c>
      <c r="C68" s="105" t="s">
        <v>78</v>
      </c>
      <c r="D68" s="105" t="s">
        <v>79</v>
      </c>
      <c r="E68" s="119">
        <f>F46</f>
        <v>0</v>
      </c>
      <c r="F68" s="116">
        <v>3135700</v>
      </c>
      <c r="G68" s="117">
        <f>E68+F68</f>
        <v>3135700</v>
      </c>
    </row>
    <row r="69" spans="1:8" ht="13.5" customHeight="1" x14ac:dyDescent="0.25">
      <c r="A69" s="60"/>
      <c r="B69" s="120" t="s">
        <v>82</v>
      </c>
      <c r="C69" s="105" t="s">
        <v>78</v>
      </c>
      <c r="D69" s="105" t="s">
        <v>79</v>
      </c>
      <c r="E69" s="119"/>
      <c r="F69" s="116">
        <v>2581589</v>
      </c>
      <c r="G69" s="117">
        <f>E69+F69</f>
        <v>2581589</v>
      </c>
    </row>
    <row r="70" spans="1:8" ht="9.75" customHeight="1" x14ac:dyDescent="0.25">
      <c r="A70" s="60">
        <v>2</v>
      </c>
      <c r="B70" s="102" t="s">
        <v>83</v>
      </c>
      <c r="C70" s="53"/>
      <c r="D70" s="53"/>
      <c r="E70" s="60"/>
      <c r="F70" s="60"/>
      <c r="G70" s="60"/>
    </row>
    <row r="71" spans="1:8" ht="12.75" customHeight="1" x14ac:dyDescent="0.25">
      <c r="A71" s="60"/>
      <c r="B71" s="121" t="s">
        <v>84</v>
      </c>
      <c r="C71" s="105" t="s">
        <v>85</v>
      </c>
      <c r="D71" s="105" t="s">
        <v>65</v>
      </c>
      <c r="E71" s="122">
        <v>1404</v>
      </c>
      <c r="F71" s="123">
        <v>68</v>
      </c>
      <c r="G71" s="124">
        <f>E71+F71</f>
        <v>1472</v>
      </c>
    </row>
    <row r="72" spans="1:8" ht="11.25" customHeight="1" x14ac:dyDescent="0.25">
      <c r="A72" s="60"/>
      <c r="B72" s="121" t="s">
        <v>86</v>
      </c>
      <c r="C72" s="105" t="s">
        <v>85</v>
      </c>
      <c r="D72" s="105" t="s">
        <v>65</v>
      </c>
      <c r="E72" s="122">
        <v>428</v>
      </c>
      <c r="F72" s="123"/>
      <c r="G72" s="124">
        <f>E72+F72</f>
        <v>428</v>
      </c>
    </row>
    <row r="73" spans="1:8" ht="9.75" customHeight="1" x14ac:dyDescent="0.25">
      <c r="A73" s="60">
        <v>3</v>
      </c>
      <c r="B73" s="102" t="s">
        <v>87</v>
      </c>
      <c r="C73" s="53"/>
      <c r="D73" s="53"/>
      <c r="E73" s="60"/>
      <c r="F73" s="60"/>
      <c r="G73" s="60"/>
      <c r="H73" s="5"/>
    </row>
    <row r="74" spans="1:8" ht="15" customHeight="1" x14ac:dyDescent="0.25">
      <c r="A74" s="60"/>
      <c r="B74" s="121" t="s">
        <v>88</v>
      </c>
      <c r="C74" s="105" t="s">
        <v>85</v>
      </c>
      <c r="D74" s="105" t="s">
        <v>89</v>
      </c>
      <c r="E74" s="125">
        <f>E71/E60</f>
        <v>6.741896758703481</v>
      </c>
      <c r="F74" s="115">
        <f>F71/F60</f>
        <v>8.5</v>
      </c>
      <c r="G74" s="114">
        <f>G71/G60</f>
        <v>6.8069364161849713</v>
      </c>
      <c r="H74" s="5"/>
    </row>
    <row r="75" spans="1:8" ht="12.75" customHeight="1" x14ac:dyDescent="0.25">
      <c r="A75" s="60"/>
      <c r="B75" s="121" t="s">
        <v>90</v>
      </c>
      <c r="C75" s="105" t="s">
        <v>91</v>
      </c>
      <c r="D75" s="105" t="s">
        <v>89</v>
      </c>
      <c r="E75" s="126"/>
      <c r="F75" s="127"/>
      <c r="G75" s="126">
        <f>G66/G71</f>
        <v>31337.02445652174</v>
      </c>
      <c r="H75" s="5"/>
    </row>
    <row r="76" spans="1:8" ht="13.5" customHeight="1" x14ac:dyDescent="0.25">
      <c r="A76" s="128"/>
      <c r="B76" s="121" t="s">
        <v>92</v>
      </c>
      <c r="C76" s="105" t="s">
        <v>91</v>
      </c>
      <c r="D76" s="105" t="s">
        <v>89</v>
      </c>
      <c r="E76" s="126"/>
      <c r="F76" s="126">
        <f>F69/G71</f>
        <v>1753.796875</v>
      </c>
      <c r="G76" s="126">
        <f>E76+F76</f>
        <v>1753.796875</v>
      </c>
      <c r="H76" s="5"/>
    </row>
    <row r="77" spans="1:8" ht="12" customHeight="1" x14ac:dyDescent="0.25">
      <c r="A77" s="60">
        <v>4</v>
      </c>
      <c r="B77" s="129" t="s">
        <v>93</v>
      </c>
      <c r="C77" s="53"/>
      <c r="D77" s="53"/>
      <c r="E77" s="130"/>
      <c r="F77" s="130"/>
      <c r="G77" s="130"/>
      <c r="H77" s="5"/>
    </row>
    <row r="78" spans="1:8" ht="33.75" customHeight="1" x14ac:dyDescent="0.25">
      <c r="A78" s="60"/>
      <c r="B78" s="131" t="s">
        <v>94</v>
      </c>
      <c r="C78" s="132" t="s">
        <v>95</v>
      </c>
      <c r="D78" s="105" t="s">
        <v>89</v>
      </c>
      <c r="E78" s="133"/>
      <c r="F78" s="133"/>
      <c r="G78" s="133">
        <v>-0.4</v>
      </c>
      <c r="H78" s="1">
        <v>-1.2</v>
      </c>
    </row>
    <row r="79" spans="1:8" ht="22.5" customHeight="1" x14ac:dyDescent="0.25">
      <c r="A79" s="60"/>
      <c r="B79" s="131" t="s">
        <v>96</v>
      </c>
      <c r="C79" s="132" t="s">
        <v>95</v>
      </c>
      <c r="D79" s="105" t="s">
        <v>89</v>
      </c>
      <c r="E79" s="133"/>
      <c r="F79" s="133"/>
      <c r="G79" s="134">
        <v>5.25</v>
      </c>
    </row>
    <row r="80" spans="1:8" ht="13.5" customHeight="1" x14ac:dyDescent="0.25">
      <c r="A80" s="53">
        <v>3</v>
      </c>
      <c r="B80" s="99" t="s">
        <v>51</v>
      </c>
      <c r="C80" s="100"/>
      <c r="D80" s="100"/>
      <c r="E80" s="100"/>
      <c r="F80" s="100"/>
      <c r="G80" s="101"/>
    </row>
    <row r="81" spans="1:7" ht="13.5" customHeight="1" x14ac:dyDescent="0.25">
      <c r="A81" s="60">
        <v>1</v>
      </c>
      <c r="B81" s="102" t="s">
        <v>62</v>
      </c>
      <c r="C81" s="135"/>
      <c r="D81" s="135"/>
      <c r="E81" s="135"/>
      <c r="F81" s="135"/>
      <c r="G81" s="135"/>
    </row>
    <row r="82" spans="1:7" ht="13.5" customHeight="1" x14ac:dyDescent="0.25">
      <c r="A82" s="53"/>
      <c r="B82" s="136" t="s">
        <v>97</v>
      </c>
      <c r="C82" s="60" t="s">
        <v>78</v>
      </c>
      <c r="D82" s="60" t="s">
        <v>98</v>
      </c>
      <c r="E82" s="137"/>
      <c r="F82" s="138">
        <f>F38</f>
        <v>349960</v>
      </c>
      <c r="G82" s="60">
        <f>E82+F82</f>
        <v>349960</v>
      </c>
    </row>
    <row r="83" spans="1:7" ht="13.5" customHeight="1" x14ac:dyDescent="0.25">
      <c r="A83" s="60">
        <v>2</v>
      </c>
      <c r="B83" s="102" t="s">
        <v>83</v>
      </c>
      <c r="C83" s="135"/>
      <c r="D83" s="135"/>
      <c r="E83" s="135"/>
      <c r="F83" s="135"/>
      <c r="G83" s="135"/>
    </row>
    <row r="84" spans="1:7" ht="13.5" customHeight="1" x14ac:dyDescent="0.25">
      <c r="A84" s="53"/>
      <c r="B84" s="136" t="s">
        <v>99</v>
      </c>
      <c r="C84" s="60" t="s">
        <v>100</v>
      </c>
      <c r="D84" s="60" t="s">
        <v>98</v>
      </c>
      <c r="E84" s="135"/>
      <c r="F84" s="60">
        <v>360</v>
      </c>
      <c r="G84" s="60">
        <f>E84+F84</f>
        <v>360</v>
      </c>
    </row>
    <row r="85" spans="1:7" ht="13.5" customHeight="1" x14ac:dyDescent="0.25">
      <c r="A85" s="60">
        <v>3</v>
      </c>
      <c r="B85" s="102" t="s">
        <v>87</v>
      </c>
      <c r="C85" s="135"/>
      <c r="D85" s="135"/>
      <c r="E85" s="135"/>
      <c r="F85" s="135"/>
      <c r="G85" s="135"/>
    </row>
    <row r="86" spans="1:7" ht="13.5" customHeight="1" x14ac:dyDescent="0.25">
      <c r="A86" s="53"/>
      <c r="B86" s="136" t="s">
        <v>101</v>
      </c>
      <c r="C86" s="60" t="s">
        <v>78</v>
      </c>
      <c r="D86" s="60" t="s">
        <v>102</v>
      </c>
      <c r="E86" s="135"/>
      <c r="F86" s="139">
        <f>F82/F84</f>
        <v>972.11111111111109</v>
      </c>
      <c r="G86" s="139">
        <f>E86+F86</f>
        <v>972.11111111111109</v>
      </c>
    </row>
    <row r="87" spans="1:7" ht="13.5" customHeight="1" x14ac:dyDescent="0.25">
      <c r="A87" s="60">
        <v>4</v>
      </c>
      <c r="B87" s="129" t="s">
        <v>93</v>
      </c>
      <c r="C87" s="135"/>
      <c r="D87" s="135"/>
      <c r="E87" s="135"/>
      <c r="F87" s="135"/>
      <c r="G87" s="135"/>
    </row>
    <row r="88" spans="1:7" ht="13.5" customHeight="1" x14ac:dyDescent="0.25">
      <c r="A88" s="60"/>
      <c r="B88" s="140" t="s">
        <v>103</v>
      </c>
      <c r="C88" s="98" t="s">
        <v>95</v>
      </c>
      <c r="D88" s="60" t="s">
        <v>104</v>
      </c>
      <c r="E88" s="135"/>
      <c r="F88" s="135">
        <v>100</v>
      </c>
      <c r="G88" s="135"/>
    </row>
    <row r="89" spans="1:7" ht="13.5" customHeight="1" x14ac:dyDescent="0.25">
      <c r="A89" s="53">
        <v>4</v>
      </c>
      <c r="B89" s="99" t="str">
        <f>B39</f>
        <v>Поточний ремонт приміщення Стебницької дитячої музичної школи</v>
      </c>
      <c r="C89" s="100"/>
      <c r="D89" s="100"/>
      <c r="E89" s="100"/>
      <c r="F89" s="100"/>
      <c r="G89" s="101"/>
    </row>
    <row r="90" spans="1:7" ht="13.5" customHeight="1" x14ac:dyDescent="0.25">
      <c r="A90" s="60">
        <v>1</v>
      </c>
      <c r="B90" s="102" t="s">
        <v>62</v>
      </c>
      <c r="C90" s="135"/>
      <c r="D90" s="135"/>
      <c r="E90" s="135"/>
      <c r="F90" s="135"/>
      <c r="G90" s="135"/>
    </row>
    <row r="91" spans="1:7" ht="13.5" customHeight="1" x14ac:dyDescent="0.25">
      <c r="A91" s="53"/>
      <c r="B91" s="136" t="s">
        <v>105</v>
      </c>
      <c r="C91" s="60" t="s">
        <v>78</v>
      </c>
      <c r="D91" s="60" t="s">
        <v>98</v>
      </c>
      <c r="E91" s="141">
        <v>199529</v>
      </c>
      <c r="F91" s="60"/>
      <c r="G91" s="142">
        <f>E91+F91</f>
        <v>199529</v>
      </c>
    </row>
    <row r="92" spans="1:7" ht="13.5" customHeight="1" x14ac:dyDescent="0.25">
      <c r="A92" s="60">
        <v>2</v>
      </c>
      <c r="B92" s="102" t="s">
        <v>83</v>
      </c>
      <c r="C92" s="135"/>
      <c r="D92" s="135"/>
      <c r="E92" s="135"/>
      <c r="F92" s="135"/>
      <c r="G92" s="135"/>
    </row>
    <row r="93" spans="1:7" ht="13.5" customHeight="1" x14ac:dyDescent="0.25">
      <c r="A93" s="53"/>
      <c r="B93" s="136" t="s">
        <v>106</v>
      </c>
      <c r="C93" s="60" t="s">
        <v>100</v>
      </c>
      <c r="D93" s="60" t="s">
        <v>98</v>
      </c>
      <c r="E93" s="60">
        <v>1</v>
      </c>
      <c r="F93" s="60"/>
      <c r="G93" s="60">
        <f>E93+F93</f>
        <v>1</v>
      </c>
    </row>
    <row r="94" spans="1:7" ht="13.5" customHeight="1" x14ac:dyDescent="0.25">
      <c r="A94" s="60">
        <v>3</v>
      </c>
      <c r="B94" s="102" t="s">
        <v>87</v>
      </c>
      <c r="C94" s="135"/>
      <c r="D94" s="135"/>
      <c r="E94" s="135"/>
      <c r="F94" s="135"/>
      <c r="G94" s="135"/>
    </row>
    <row r="95" spans="1:7" ht="13.5" customHeight="1" x14ac:dyDescent="0.25">
      <c r="A95" s="53"/>
      <c r="B95" s="136" t="s">
        <v>107</v>
      </c>
      <c r="C95" s="60" t="s">
        <v>78</v>
      </c>
      <c r="D95" s="60" t="s">
        <v>102</v>
      </c>
      <c r="E95" s="142">
        <f>E91/E93</f>
        <v>199529</v>
      </c>
      <c r="F95" s="60"/>
      <c r="G95" s="142">
        <f>E95+F95</f>
        <v>199529</v>
      </c>
    </row>
    <row r="96" spans="1:7" ht="13.5" customHeight="1" x14ac:dyDescent="0.25">
      <c r="A96" s="60">
        <v>4</v>
      </c>
      <c r="B96" s="129" t="s">
        <v>93</v>
      </c>
      <c r="C96" s="135"/>
      <c r="D96" s="135"/>
      <c r="E96" s="135"/>
      <c r="F96" s="135"/>
      <c r="G96" s="135"/>
    </row>
    <row r="97" spans="1:7" ht="13.5" customHeight="1" x14ac:dyDescent="0.25">
      <c r="A97" s="60"/>
      <c r="B97" s="140" t="s">
        <v>103</v>
      </c>
      <c r="C97" s="98" t="s">
        <v>95</v>
      </c>
      <c r="D97" s="60" t="s">
        <v>104</v>
      </c>
      <c r="E97" s="60">
        <v>100</v>
      </c>
      <c r="F97" s="135"/>
      <c r="G97" s="60">
        <f>E97+F97</f>
        <v>100</v>
      </c>
    </row>
    <row r="98" spans="1:7" ht="13.5" customHeight="1" x14ac:dyDescent="0.25">
      <c r="A98" s="53">
        <v>5</v>
      </c>
      <c r="B98" s="99" t="str">
        <f>B40</f>
        <v>Придбання комп'ютерної техніки для Дрогобицької дитячої художньої школи</v>
      </c>
      <c r="C98" s="100"/>
      <c r="D98" s="100"/>
      <c r="E98" s="100"/>
      <c r="F98" s="100"/>
      <c r="G98" s="101"/>
    </row>
    <row r="99" spans="1:7" ht="13.5" customHeight="1" x14ac:dyDescent="0.25">
      <c r="A99" s="60">
        <v>1</v>
      </c>
      <c r="B99" s="102" t="s">
        <v>62</v>
      </c>
      <c r="C99" s="135"/>
      <c r="D99" s="135"/>
      <c r="E99" s="135"/>
      <c r="F99" s="135"/>
      <c r="G99" s="135"/>
    </row>
    <row r="100" spans="1:7" ht="13.5" customHeight="1" x14ac:dyDescent="0.25">
      <c r="A100" s="53"/>
      <c r="B100" s="136" t="s">
        <v>108</v>
      </c>
      <c r="C100" s="60" t="s">
        <v>78</v>
      </c>
      <c r="D100" s="60" t="s">
        <v>98</v>
      </c>
      <c r="E100" s="141">
        <f>E40</f>
        <v>107352</v>
      </c>
      <c r="F100" s="138">
        <f>F40</f>
        <v>145200</v>
      </c>
      <c r="G100" s="142">
        <f>E100+F100</f>
        <v>252552</v>
      </c>
    </row>
    <row r="101" spans="1:7" ht="13.5" customHeight="1" x14ac:dyDescent="0.25">
      <c r="A101" s="60">
        <v>2</v>
      </c>
      <c r="B101" s="102" t="s">
        <v>83</v>
      </c>
      <c r="C101" s="135"/>
      <c r="D101" s="135"/>
      <c r="E101" s="135"/>
      <c r="F101" s="135"/>
      <c r="G101" s="135"/>
    </row>
    <row r="102" spans="1:7" ht="13.5" customHeight="1" x14ac:dyDescent="0.25">
      <c r="A102" s="53"/>
      <c r="B102" s="136" t="s">
        <v>109</v>
      </c>
      <c r="C102" s="60" t="s">
        <v>100</v>
      </c>
      <c r="D102" s="60" t="s">
        <v>98</v>
      </c>
      <c r="E102" s="60">
        <v>12</v>
      </c>
      <c r="F102" s="60">
        <v>6</v>
      </c>
      <c r="G102" s="60">
        <f>E102+F102</f>
        <v>18</v>
      </c>
    </row>
    <row r="103" spans="1:7" ht="13.5" customHeight="1" x14ac:dyDescent="0.25">
      <c r="A103" s="60">
        <v>3</v>
      </c>
      <c r="B103" s="102" t="s">
        <v>87</v>
      </c>
      <c r="C103" s="135"/>
      <c r="D103" s="135"/>
      <c r="E103" s="135"/>
      <c r="F103" s="135"/>
      <c r="G103" s="135"/>
    </row>
    <row r="104" spans="1:7" ht="13.5" customHeight="1" x14ac:dyDescent="0.25">
      <c r="A104" s="53"/>
      <c r="B104" s="136" t="s">
        <v>110</v>
      </c>
      <c r="C104" s="60" t="s">
        <v>78</v>
      </c>
      <c r="D104" s="60" t="s">
        <v>102</v>
      </c>
      <c r="E104" s="142">
        <f>E100/E102</f>
        <v>8946</v>
      </c>
      <c r="F104" s="142">
        <f>F100/F102</f>
        <v>24200</v>
      </c>
      <c r="G104" s="142">
        <f>E104+F104</f>
        <v>33146</v>
      </c>
    </row>
    <row r="105" spans="1:7" ht="13.5" customHeight="1" x14ac:dyDescent="0.25">
      <c r="A105" s="60">
        <v>4</v>
      </c>
      <c r="B105" s="129" t="s">
        <v>93</v>
      </c>
      <c r="C105" s="135"/>
      <c r="D105" s="135"/>
      <c r="E105" s="135"/>
      <c r="F105" s="135"/>
      <c r="G105" s="135"/>
    </row>
    <row r="106" spans="1:7" ht="13.5" customHeight="1" x14ac:dyDescent="0.25">
      <c r="A106" s="60"/>
      <c r="B106" s="140" t="s">
        <v>111</v>
      </c>
      <c r="C106" s="98" t="s">
        <v>95</v>
      </c>
      <c r="D106" s="60" t="s">
        <v>104</v>
      </c>
      <c r="E106" s="60"/>
      <c r="F106" s="135"/>
      <c r="G106" s="60">
        <v>1.1100000000000001</v>
      </c>
    </row>
    <row r="107" spans="1:7" ht="13.5" customHeight="1" x14ac:dyDescent="0.25">
      <c r="A107" s="53">
        <v>6</v>
      </c>
      <c r="B107" s="99" t="str">
        <f>B41</f>
        <v>Проведення медичних оглядів для пед.працівників мистецьких шкіл</v>
      </c>
      <c r="C107" s="100"/>
      <c r="D107" s="100"/>
      <c r="E107" s="100"/>
      <c r="F107" s="100"/>
      <c r="G107" s="101"/>
    </row>
    <row r="108" spans="1:7" ht="13.5" customHeight="1" x14ac:dyDescent="0.25">
      <c r="A108" s="60">
        <v>1</v>
      </c>
      <c r="B108" s="102" t="s">
        <v>62</v>
      </c>
      <c r="C108" s="135"/>
      <c r="D108" s="135"/>
      <c r="E108" s="135"/>
      <c r="F108" s="135"/>
      <c r="G108" s="135"/>
    </row>
    <row r="109" spans="1:7" ht="13.5" customHeight="1" x14ac:dyDescent="0.25">
      <c r="A109" s="53"/>
      <c r="B109" s="136" t="s">
        <v>112</v>
      </c>
      <c r="C109" s="60" t="s">
        <v>78</v>
      </c>
      <c r="D109" s="60" t="s">
        <v>98</v>
      </c>
      <c r="E109" s="141">
        <v>100000</v>
      </c>
      <c r="F109" s="138">
        <f>F50</f>
        <v>0</v>
      </c>
      <c r="G109" s="142">
        <f>E109+F109</f>
        <v>100000</v>
      </c>
    </row>
    <row r="110" spans="1:7" ht="13.5" customHeight="1" x14ac:dyDescent="0.25">
      <c r="A110" s="60">
        <v>2</v>
      </c>
      <c r="B110" s="102" t="s">
        <v>83</v>
      </c>
      <c r="C110" s="135"/>
      <c r="D110" s="135"/>
      <c r="E110" s="135"/>
      <c r="F110" s="135"/>
      <c r="G110" s="135"/>
    </row>
    <row r="111" spans="1:7" ht="13.5" customHeight="1" x14ac:dyDescent="0.25">
      <c r="A111" s="53"/>
      <c r="B111" s="136" t="s">
        <v>113</v>
      </c>
      <c r="C111" s="60" t="s">
        <v>114</v>
      </c>
      <c r="D111" s="60" t="s">
        <v>98</v>
      </c>
      <c r="E111" s="60">
        <v>178</v>
      </c>
      <c r="F111" s="60"/>
      <c r="G111" s="60">
        <f>E111+F111</f>
        <v>178</v>
      </c>
    </row>
    <row r="112" spans="1:7" ht="13.5" customHeight="1" x14ac:dyDescent="0.25">
      <c r="A112" s="60">
        <v>3</v>
      </c>
      <c r="B112" s="102" t="s">
        <v>87</v>
      </c>
      <c r="C112" s="135"/>
      <c r="D112" s="135"/>
      <c r="E112" s="135"/>
      <c r="F112" s="135"/>
      <c r="G112" s="135"/>
    </row>
    <row r="113" spans="1:7" ht="13.5" customHeight="1" x14ac:dyDescent="0.25">
      <c r="A113" s="53"/>
      <c r="B113" s="136" t="s">
        <v>115</v>
      </c>
      <c r="C113" s="60" t="s">
        <v>78</v>
      </c>
      <c r="D113" s="60" t="s">
        <v>102</v>
      </c>
      <c r="E113" s="142">
        <f>E109/E111</f>
        <v>561.79775280898878</v>
      </c>
      <c r="F113" s="142"/>
      <c r="G113" s="142">
        <f>E113+F113</f>
        <v>561.79775280898878</v>
      </c>
    </row>
    <row r="114" spans="1:7" ht="13.5" customHeight="1" x14ac:dyDescent="0.25">
      <c r="A114" s="60">
        <v>4</v>
      </c>
      <c r="B114" s="129" t="s">
        <v>93</v>
      </c>
      <c r="C114" s="135"/>
      <c r="D114" s="135"/>
      <c r="E114" s="135"/>
      <c r="F114" s="135"/>
      <c r="G114" s="135"/>
    </row>
    <row r="115" spans="1:7" ht="13.5" customHeight="1" x14ac:dyDescent="0.25">
      <c r="A115" s="60"/>
      <c r="B115" s="140" t="s">
        <v>116</v>
      </c>
      <c r="C115" s="98" t="s">
        <v>95</v>
      </c>
      <c r="D115" s="60" t="s">
        <v>104</v>
      </c>
      <c r="E115" s="60">
        <v>100</v>
      </c>
      <c r="F115" s="135"/>
      <c r="G115" s="60">
        <f>E115+F115</f>
        <v>100</v>
      </c>
    </row>
    <row r="116" spans="1:7" ht="13.5" customHeight="1" x14ac:dyDescent="0.25">
      <c r="A116" s="53">
        <v>3</v>
      </c>
      <c r="B116" s="99" t="str">
        <f>B42</f>
        <v>Капітальний ремонт (усунення аварійного стану) дренажної системи Дрогобицької дитячої музичної школи № 1</v>
      </c>
      <c r="C116" s="100"/>
      <c r="D116" s="100"/>
      <c r="E116" s="100"/>
      <c r="F116" s="100"/>
      <c r="G116" s="101"/>
    </row>
    <row r="117" spans="1:7" ht="13.5" customHeight="1" x14ac:dyDescent="0.25">
      <c r="A117" s="60">
        <v>1</v>
      </c>
      <c r="B117" s="102" t="s">
        <v>62</v>
      </c>
      <c r="C117" s="135"/>
      <c r="D117" s="135"/>
      <c r="E117" s="135"/>
      <c r="F117" s="135"/>
      <c r="G117" s="135"/>
    </row>
    <row r="118" spans="1:7" ht="24" customHeight="1" x14ac:dyDescent="0.25">
      <c r="A118" s="53"/>
      <c r="B118" s="136" t="s">
        <v>117</v>
      </c>
      <c r="C118" s="60" t="s">
        <v>78</v>
      </c>
      <c r="D118" s="60" t="s">
        <v>98</v>
      </c>
      <c r="E118" s="137"/>
      <c r="F118" s="138">
        <v>190640</v>
      </c>
      <c r="G118" s="60">
        <f>E118+F118</f>
        <v>190640</v>
      </c>
    </row>
    <row r="119" spans="1:7" ht="13.5" customHeight="1" x14ac:dyDescent="0.25">
      <c r="A119" s="60">
        <v>2</v>
      </c>
      <c r="B119" s="102" t="s">
        <v>83</v>
      </c>
      <c r="C119" s="135"/>
      <c r="D119" s="135"/>
      <c r="E119" s="135"/>
      <c r="F119" s="135"/>
      <c r="G119" s="135"/>
    </row>
    <row r="120" spans="1:7" ht="26.25" customHeight="1" x14ac:dyDescent="0.25">
      <c r="A120" s="53"/>
      <c r="B120" s="136" t="s">
        <v>118</v>
      </c>
      <c r="C120" s="60" t="s">
        <v>119</v>
      </c>
      <c r="D120" s="60" t="s">
        <v>98</v>
      </c>
      <c r="E120" s="135"/>
      <c r="F120" s="60">
        <v>1</v>
      </c>
      <c r="G120" s="60">
        <f>E120+F120</f>
        <v>1</v>
      </c>
    </row>
    <row r="121" spans="1:7" ht="13.5" customHeight="1" x14ac:dyDescent="0.25">
      <c r="A121" s="60">
        <v>3</v>
      </c>
      <c r="B121" s="102" t="s">
        <v>87</v>
      </c>
      <c r="C121" s="135"/>
      <c r="D121" s="135"/>
      <c r="E121" s="135"/>
      <c r="F121" s="135"/>
      <c r="G121" s="135"/>
    </row>
    <row r="122" spans="1:7" ht="13.5" customHeight="1" x14ac:dyDescent="0.25">
      <c r="A122" s="53"/>
      <c r="B122" s="136" t="s">
        <v>120</v>
      </c>
      <c r="C122" s="60" t="s">
        <v>78</v>
      </c>
      <c r="D122" s="60" t="s">
        <v>102</v>
      </c>
      <c r="E122" s="135"/>
      <c r="F122" s="139">
        <f>F118/F120</f>
        <v>190640</v>
      </c>
      <c r="G122" s="139">
        <f>E122+F122</f>
        <v>190640</v>
      </c>
    </row>
    <row r="123" spans="1:7" ht="13.5" customHeight="1" x14ac:dyDescent="0.25">
      <c r="A123" s="60">
        <v>4</v>
      </c>
      <c r="B123" s="129" t="s">
        <v>93</v>
      </c>
      <c r="C123" s="135"/>
      <c r="D123" s="135"/>
      <c r="E123" s="135"/>
      <c r="F123" s="135"/>
      <c r="G123" s="135"/>
    </row>
    <row r="124" spans="1:7" ht="13.5" customHeight="1" x14ac:dyDescent="0.25">
      <c r="A124" s="60"/>
      <c r="B124" s="140" t="s">
        <v>103</v>
      </c>
      <c r="C124" s="98" t="s">
        <v>95</v>
      </c>
      <c r="D124" s="60" t="s">
        <v>104</v>
      </c>
      <c r="E124" s="135"/>
      <c r="F124" s="135">
        <v>100</v>
      </c>
      <c r="G124" s="135"/>
    </row>
    <row r="125" spans="1:7" ht="15" customHeight="1" x14ac:dyDescent="0.25">
      <c r="A125" s="7" t="s">
        <v>121</v>
      </c>
      <c r="B125" s="7"/>
      <c r="C125" s="7"/>
      <c r="D125" s="143"/>
      <c r="E125" s="143"/>
      <c r="F125" s="32"/>
      <c r="G125" s="32"/>
    </row>
    <row r="126" spans="1:7" ht="15" customHeight="1" x14ac:dyDescent="0.25">
      <c r="A126" s="7" t="s">
        <v>122</v>
      </c>
      <c r="B126" s="7"/>
      <c r="C126" s="7"/>
      <c r="D126" s="144"/>
      <c r="E126" s="144"/>
      <c r="F126" s="145" t="s">
        <v>123</v>
      </c>
      <c r="G126" s="145"/>
    </row>
    <row r="127" spans="1:7" ht="15" customHeight="1" x14ac:dyDescent="0.25">
      <c r="A127" s="146"/>
      <c r="B127" s="143"/>
      <c r="C127" s="32"/>
      <c r="D127" s="147" t="s">
        <v>124</v>
      </c>
      <c r="E127" s="147"/>
      <c r="F127" s="148" t="s">
        <v>125</v>
      </c>
      <c r="G127" s="148"/>
    </row>
    <row r="128" spans="1:7" ht="15" customHeight="1" x14ac:dyDescent="0.25">
      <c r="A128" s="7" t="s">
        <v>126</v>
      </c>
      <c r="B128" s="7"/>
      <c r="C128" s="7"/>
      <c r="D128" s="147"/>
      <c r="E128" s="147"/>
      <c r="F128" s="149"/>
      <c r="G128" s="149"/>
    </row>
    <row r="129" spans="1:7" ht="15" customHeight="1" x14ac:dyDescent="0.25">
      <c r="A129" s="7" t="s">
        <v>127</v>
      </c>
      <c r="B129" s="7"/>
      <c r="C129" s="7"/>
      <c r="D129" s="144"/>
      <c r="E129" s="144"/>
      <c r="F129" s="145" t="s">
        <v>128</v>
      </c>
      <c r="G129" s="145"/>
    </row>
    <row r="130" spans="1:7" x14ac:dyDescent="0.25">
      <c r="A130" s="143"/>
      <c r="B130" s="150"/>
      <c r="C130" s="151"/>
      <c r="D130" s="152" t="s">
        <v>124</v>
      </c>
      <c r="E130" s="152"/>
      <c r="F130" s="153" t="s">
        <v>125</v>
      </c>
      <c r="G130" s="153"/>
    </row>
  </sheetData>
  <mergeCells count="52">
    <mergeCell ref="A128:C128"/>
    <mergeCell ref="A129:C129"/>
    <mergeCell ref="F129:G129"/>
    <mergeCell ref="F130:G130"/>
    <mergeCell ref="B107:G107"/>
    <mergeCell ref="B116:G116"/>
    <mergeCell ref="A125:C125"/>
    <mergeCell ref="A126:C126"/>
    <mergeCell ref="F126:G126"/>
    <mergeCell ref="F127:G127"/>
    <mergeCell ref="B45:D45"/>
    <mergeCell ref="B50:G50"/>
    <mergeCell ref="B53:G53"/>
    <mergeCell ref="B80:G80"/>
    <mergeCell ref="B89:G89"/>
    <mergeCell ref="B98:G98"/>
    <mergeCell ref="B35:D35"/>
    <mergeCell ref="B36:D36"/>
    <mergeCell ref="B37:D37"/>
    <mergeCell ref="B38:D38"/>
    <mergeCell ref="B40:D40"/>
    <mergeCell ref="A43:D43"/>
    <mergeCell ref="B28:E28"/>
    <mergeCell ref="B30:F30"/>
    <mergeCell ref="B31:D31"/>
    <mergeCell ref="B32:D32"/>
    <mergeCell ref="B33:D33"/>
    <mergeCell ref="B34:D34"/>
    <mergeCell ref="B21:E21"/>
    <mergeCell ref="B22:E22"/>
    <mergeCell ref="B23:E23"/>
    <mergeCell ref="B24:G24"/>
    <mergeCell ref="B26:D26"/>
    <mergeCell ref="B27:E27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 (9)</vt:lpstr>
      <vt:lpstr>'шк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2024-08-22T06:50:56Z</dcterms:created>
  <dcterms:modified xsi:type="dcterms:W3CDTF">2024-08-22T06:51:08Z</dcterms:modified>
</cp:coreProperties>
</file>