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ТІЦ (2)" sheetId="1" r:id="rId1"/>
  </sheets>
  <definedNames>
    <definedName name="_xlnm.Print_Area" localSheetId="0">'ТІЦ (2)'!$A$1:$G$79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 l="1"/>
  <c r="G72" i="1"/>
  <c r="G70" i="1"/>
  <c r="G68" i="1"/>
  <c r="F68" i="1"/>
  <c r="F72" i="1" s="1"/>
  <c r="B66" i="1"/>
  <c r="G65" i="1"/>
  <c r="E62" i="1"/>
  <c r="G62" i="1" s="1"/>
  <c r="G60" i="1"/>
  <c r="G59" i="1"/>
  <c r="G58" i="1"/>
  <c r="G57" i="1"/>
  <c r="G54" i="1"/>
  <c r="E54" i="1"/>
  <c r="E63" i="1" s="1"/>
  <c r="G63" i="1" s="1"/>
  <c r="G52" i="1"/>
  <c r="G51" i="1"/>
  <c r="G50" i="1"/>
  <c r="E50" i="1"/>
  <c r="B47" i="1"/>
  <c r="E42" i="1"/>
  <c r="C42" i="1"/>
  <c r="E41" i="1"/>
  <c r="D36" i="1"/>
  <c r="C36" i="1"/>
  <c r="E35" i="1"/>
  <c r="E34" i="1"/>
  <c r="E36" i="1" s="1"/>
  <c r="D17" i="1" s="1"/>
  <c r="C18" i="1"/>
  <c r="G17" i="1"/>
  <c r="G13" i="1"/>
  <c r="C13" i="1"/>
  <c r="B13" i="1"/>
</calcChain>
</file>

<file path=xl/sharedStrings.xml><?xml version="1.0" encoding="utf-8"?>
<sst xmlns="http://schemas.openxmlformats.org/spreadsheetml/2006/main" count="143" uniqueCount="98">
  <si>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</si>
  <si>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</si>
  <si>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</si>
  <si>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</si>
  <si>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</si>
  <si>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.12. 2023  року</t>
  </si>
  <si>
    <t>№</t>
  </si>
  <si>
    <t>Паспорт № 64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</si>
  <si>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</si>
  <si>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</si>
  <si>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</si>
  <si>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</si>
  <si>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</si>
  <si>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</si>
  <si>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</si>
  <si>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</si>
  <si>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</si>
  <si>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</si>
  <si>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0470</t>
  </si>
  <si>
    <t>Реалізація програм і заходів в галузі туризму та курортів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</si>
  <si>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</si>
  <si>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</si>
  <si>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</si>
  <si>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</si>
  <si>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</si>
  <si>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</si>
  <si>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</si>
  <si>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</si>
  <si>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</si>
  <si>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</si>
  <si>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</si>
  <si>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Рішення сесії "Про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30.11.2023 № 1986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</si>
  <si>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</si>
  <si>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</si>
  <si>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</si>
  <si>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</si>
  <si>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Реалізація державної політики, спрямована на забезпечення розвитку туризму в м. Дрогобичі</t>
  </si>
  <si>
    <t>Мета бюджетної програми:</t>
  </si>
  <si>
    <t>Підвищення конкурентоздатності міста задля добробуту жителів, формування позитивного сприйняття м. Дрогобича</t>
  </si>
  <si>
    <t>Завдання бюджетної програми:</t>
  </si>
  <si>
    <t>Завдання</t>
  </si>
  <si>
    <t>Промоція міста, поширення позитивних знань про місто в Україні та в світі.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</si>
  <si>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</si>
  <si>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</si>
  <si>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</si>
  <si>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</si>
  <si>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</si>
  <si>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</si>
  <si>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Фінансова підтримка  Комунального підприємства "Туристично-інформаційного центру м. Дрогобича"</t>
  </si>
  <si>
    <t>Придбання металевої конструкції з рекламним полем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</si>
  <si>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</si>
  <si>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</si>
  <si>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"Розвиток культури та туризму у Дрогобицькій міській територіальній громаді на 2022-2024 роки" на 2023р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</si>
  <si>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</si>
  <si>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</si>
  <si>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</si>
  <si>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</si>
  <si>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</si>
  <si>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           </t>
  </si>
  <si>
    <t xml:space="preserve">Кількість установ </t>
  </si>
  <si>
    <t>од.</t>
  </si>
  <si>
    <t>Звітність установ</t>
  </si>
  <si>
    <t>середнє число окладів (ставок)- всього</t>
  </si>
  <si>
    <t xml:space="preserve"> - керівних працівників</t>
  </si>
  <si>
    <t>Штатний розпис</t>
  </si>
  <si>
    <t xml:space="preserve">                   </t>
  </si>
  <si>
    <t xml:space="preserve"> - спеціалістів</t>
  </si>
  <si>
    <t xml:space="preserve"> - робітників</t>
  </si>
  <si>
    <t>видатки загального фонду на забезпечення діяльності</t>
  </si>
  <si>
    <t>грн</t>
  </si>
  <si>
    <t>кошторис</t>
  </si>
  <si>
    <t>продукту</t>
  </si>
  <si>
    <t>кількість проведених екскурсій</t>
  </si>
  <si>
    <t>од</t>
  </si>
  <si>
    <t>План роботи</t>
  </si>
  <si>
    <t>кількість заходів</t>
  </si>
  <si>
    <t>кількість туристів, що скористалися послугами центру</t>
  </si>
  <si>
    <t>кількість ВПО, які скористалися послугами центру</t>
  </si>
  <si>
    <t>ефективності</t>
  </si>
  <si>
    <t>Середні витрати на утримання  однієї  штатної  одиниці</t>
  </si>
  <si>
    <t>Розрахунок</t>
  </si>
  <si>
    <t>Середні витрати на проведення однієї екскурсії, заходу</t>
  </si>
  <si>
    <t>якості</t>
  </si>
  <si>
    <t>динаміка збільшення кількості проведених екскурсій, заходів в плановому періоді по відношенню до факт показника попереднього періоду</t>
  </si>
  <si>
    <t>%</t>
  </si>
  <si>
    <t>видатки на придбання</t>
  </si>
  <si>
    <t xml:space="preserve">кількість </t>
  </si>
  <si>
    <t>накладна</t>
  </si>
  <si>
    <t>середні витрати на придбання</t>
  </si>
  <si>
    <t>збільшення матеріально-технічної бази порівняно з минулим роком</t>
  </si>
  <si>
    <t>Керівник установи головного розпорядника</t>
  </si>
  <si>
    <t>Володимир ХАНАС</t>
  </si>
  <si>
    <t>бюджетних коштів/ Начальник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</si>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</sst>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0.0"/>
    <numFmt numFmtId="168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15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" fillId="2" borderId="0" xfId="0" applyFont="1" applyFill="1"/>
    <xf numFmtId="0" fontId="19" fillId="0" borderId="3" xfId="0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/>
    <xf numFmtId="0" fontId="21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167" fontId="24" fillId="0" borderId="3" xfId="0" applyNumberFormat="1" applyFont="1" applyFill="1" applyBorder="1" applyAlignment="1">
      <alignment horizontal="center" vertical="center"/>
    </xf>
    <xf numFmtId="3" fontId="25" fillId="0" borderId="3" xfId="0" applyNumberFormat="1" applyFont="1" applyFill="1" applyBorder="1" applyAlignment="1">
      <alignment horizontal="right" vertical="center" wrapText="1"/>
    </xf>
    <xf numFmtId="168" fontId="24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3" fontId="24" fillId="0" borderId="3" xfId="0" applyNumberFormat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166" fontId="29" fillId="0" borderId="5" xfId="0" applyNumberFormat="1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3" fontId="29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166" fontId="24" fillId="0" borderId="3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" fontId="24" fillId="0" borderId="3" xfId="0" applyNumberFormat="1" applyFont="1" applyFill="1" applyBorder="1" applyAlignment="1">
      <alignment vertical="center"/>
    </xf>
    <xf numFmtId="167" fontId="24" fillId="0" borderId="3" xfId="0" applyNumberFormat="1" applyFont="1" applyFill="1" applyBorder="1" applyAlignment="1">
      <alignment horizontal="center" vertical="center" wrapText="1"/>
    </xf>
    <xf numFmtId="166" fontId="30" fillId="0" borderId="4" xfId="0" applyNumberFormat="1" applyFont="1" applyFill="1" applyBorder="1" applyAlignment="1">
      <alignment horizontal="left" wrapText="1"/>
    </xf>
    <xf numFmtId="0" fontId="30" fillId="0" borderId="5" xfId="0" applyFont="1" applyFill="1" applyBorder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" fillId="0" borderId="3" xfId="1" applyFont="1" applyFill="1" applyBorder="1" applyAlignment="1">
      <alignment wrapText="1"/>
    </xf>
    <xf numFmtId="0" fontId="22" fillId="0" borderId="3" xfId="1" applyFont="1" applyFill="1" applyBorder="1" applyAlignment="1">
      <alignment horizontal="center" wrapText="1"/>
    </xf>
    <xf numFmtId="166" fontId="1" fillId="0" borderId="3" xfId="0" applyNumberFormat="1" applyFont="1" applyFill="1" applyBorder="1" applyAlignment="1"/>
    <xf numFmtId="3" fontId="1" fillId="0" borderId="3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topLeftCell="A29" workbookViewId="0">
      <selection activeCell="H74" sqref="H74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36" customHeight="1" x14ac:dyDescent="0.25">
      <c r="A15" s="28" t="s">
        <v>17</v>
      </c>
      <c r="B15" s="29">
        <v>1017622</v>
      </c>
      <c r="C15" s="29">
        <v>7622</v>
      </c>
      <c r="D15" s="30" t="s">
        <v>18</v>
      </c>
      <c r="E15" s="31" t="s">
        <v>19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20</v>
      </c>
      <c r="D16" s="36" t="s">
        <v>21</v>
      </c>
      <c r="E16" s="25" t="s">
        <v>22</v>
      </c>
      <c r="F16" s="25"/>
      <c r="G16" s="36" t="s">
        <v>23</v>
      </c>
    </row>
    <row r="17" spans="1:13" x14ac:dyDescent="0.25">
      <c r="A17" s="37" t="s">
        <v>24</v>
      </c>
      <c r="B17" s="38" t="s">
        <v>25</v>
      </c>
      <c r="C17" s="38"/>
      <c r="D17" s="39">
        <f>E36</f>
        <v>905400</v>
      </c>
      <c r="E17" s="40" t="s">
        <v>26</v>
      </c>
      <c r="F17" s="40"/>
      <c r="G17" s="41">
        <f>C36</f>
        <v>860000</v>
      </c>
    </row>
    <row r="18" spans="1:13" ht="15.75" x14ac:dyDescent="0.25">
      <c r="A18" s="42"/>
      <c r="B18" s="43" t="s">
        <v>27</v>
      </c>
      <c r="C18" s="44">
        <f>D36</f>
        <v>45400</v>
      </c>
      <c r="D18" s="45" t="s">
        <v>28</v>
      </c>
      <c r="E18" s="46"/>
      <c r="F18" s="46"/>
      <c r="G18" s="45"/>
    </row>
    <row r="19" spans="1:13" ht="14.25" customHeight="1" x14ac:dyDescent="0.25">
      <c r="A19" s="37" t="s">
        <v>29</v>
      </c>
      <c r="B19" s="47" t="s">
        <v>30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51" customHeight="1" x14ac:dyDescent="0.25">
      <c r="A20" s="42"/>
      <c r="B20" s="47" t="s">
        <v>31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32</v>
      </c>
      <c r="B21" s="47" t="s">
        <v>33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34</v>
      </c>
      <c r="B22" s="49" t="s">
        <v>35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">
        <v>36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x14ac:dyDescent="0.25">
      <c r="A24" s="37">
        <v>7</v>
      </c>
      <c r="B24" s="47" t="s">
        <v>37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38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8.75" customHeight="1" x14ac:dyDescent="0.25">
      <c r="A26" s="37">
        <v>8</v>
      </c>
      <c r="B26" s="56" t="s">
        <v>39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34</v>
      </c>
      <c r="B27" s="57" t="s">
        <v>40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41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42</v>
      </c>
      <c r="C31" s="64"/>
      <c r="D31" s="64"/>
      <c r="E31" s="65" t="s">
        <v>43</v>
      </c>
      <c r="F31" s="33"/>
      <c r="G31" s="45"/>
    </row>
    <row r="32" spans="1:13" ht="28.5" customHeight="1" x14ac:dyDescent="0.25">
      <c r="A32" s="48" t="s">
        <v>34</v>
      </c>
      <c r="B32" s="58" t="s">
        <v>44</v>
      </c>
      <c r="C32" s="58" t="s">
        <v>45</v>
      </c>
      <c r="D32" s="58" t="s">
        <v>46</v>
      </c>
      <c r="E32" s="58" t="s">
        <v>47</v>
      </c>
      <c r="F32" s="33"/>
      <c r="G32" s="33"/>
    </row>
    <row r="33" spans="1:10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10" ht="26.25" customHeight="1" x14ac:dyDescent="0.25">
      <c r="A34" s="58">
        <v>1</v>
      </c>
      <c r="B34" s="66" t="s">
        <v>48</v>
      </c>
      <c r="C34" s="67">
        <v>860000</v>
      </c>
      <c r="D34" s="68"/>
      <c r="E34" s="68">
        <f>C34+D34</f>
        <v>860000</v>
      </c>
      <c r="F34" s="33"/>
      <c r="G34" s="69"/>
    </row>
    <row r="35" spans="1:10" ht="15.75" customHeight="1" x14ac:dyDescent="0.25">
      <c r="A35" s="58">
        <v>2</v>
      </c>
      <c r="B35" s="66" t="s">
        <v>49</v>
      </c>
      <c r="C35" s="67"/>
      <c r="D35" s="68">
        <v>45400</v>
      </c>
      <c r="E35" s="68">
        <f>C35+D35</f>
        <v>45400</v>
      </c>
      <c r="F35" s="33"/>
      <c r="G35" s="69"/>
    </row>
    <row r="36" spans="1:10" ht="16.5" customHeight="1" x14ac:dyDescent="0.25">
      <c r="A36" s="70" t="s">
        <v>47</v>
      </c>
      <c r="B36" s="70"/>
      <c r="C36" s="71">
        <f>SUM(C34:C35)</f>
        <v>860000</v>
      </c>
      <c r="D36" s="71">
        <f>SUM(D34:D35)</f>
        <v>45400</v>
      </c>
      <c r="E36" s="71">
        <f>SUM(E34:E35)</f>
        <v>905400</v>
      </c>
      <c r="F36" s="33"/>
      <c r="G36" s="33"/>
    </row>
    <row r="37" spans="1:10" ht="10.5" customHeight="1" x14ac:dyDescent="0.25">
      <c r="A37" s="63"/>
      <c r="B37" s="33"/>
      <c r="C37" s="33"/>
      <c r="D37" s="33"/>
      <c r="E37" s="33"/>
      <c r="F37" s="33"/>
      <c r="G37" s="33"/>
    </row>
    <row r="38" spans="1:10" ht="15.75" customHeight="1" x14ac:dyDescent="0.25">
      <c r="A38" s="72">
        <v>10</v>
      </c>
      <c r="B38" s="73" t="s">
        <v>50</v>
      </c>
      <c r="C38" s="73"/>
      <c r="D38" s="73"/>
      <c r="E38" s="73"/>
      <c r="F38" s="74" t="s">
        <v>43</v>
      </c>
      <c r="G38" s="33"/>
    </row>
    <row r="39" spans="1:10" ht="14.25" customHeight="1" x14ac:dyDescent="0.25">
      <c r="A39" s="75"/>
      <c r="B39" s="48" t="s">
        <v>51</v>
      </c>
      <c r="C39" s="48" t="s">
        <v>45</v>
      </c>
      <c r="D39" s="48" t="s">
        <v>46</v>
      </c>
      <c r="E39" s="48" t="s">
        <v>47</v>
      </c>
      <c r="F39" s="75"/>
      <c r="G39" s="33"/>
    </row>
    <row r="40" spans="1:10" ht="14.25" customHeight="1" x14ac:dyDescent="0.25">
      <c r="A40" s="75"/>
      <c r="B40" s="48">
        <v>1</v>
      </c>
      <c r="C40" s="48">
        <v>2</v>
      </c>
      <c r="D40" s="48">
        <v>3</v>
      </c>
      <c r="E40" s="48">
        <v>4</v>
      </c>
      <c r="F40" s="75"/>
      <c r="G40" s="33"/>
    </row>
    <row r="41" spans="1:10" ht="24.75" customHeight="1" x14ac:dyDescent="0.25">
      <c r="A41" s="75">
        <v>1</v>
      </c>
      <c r="B41" s="76" t="s">
        <v>52</v>
      </c>
      <c r="C41" s="77">
        <v>860000</v>
      </c>
      <c r="D41" s="77"/>
      <c r="E41" s="77">
        <f>C41+D41</f>
        <v>860000</v>
      </c>
      <c r="F41" s="75"/>
      <c r="G41" s="33"/>
    </row>
    <row r="42" spans="1:10" ht="14.25" customHeight="1" x14ac:dyDescent="0.25">
      <c r="A42" s="75"/>
      <c r="B42" s="76" t="s">
        <v>47</v>
      </c>
      <c r="C42" s="77">
        <f>C41</f>
        <v>860000</v>
      </c>
      <c r="D42" s="77"/>
      <c r="E42" s="77">
        <f>C42+D42</f>
        <v>860000</v>
      </c>
      <c r="F42" s="75"/>
      <c r="G42" s="33"/>
    </row>
    <row r="43" spans="1:10" ht="10.5" customHeight="1" x14ac:dyDescent="0.25">
      <c r="A43" s="63"/>
      <c r="B43" s="33"/>
      <c r="C43" s="33"/>
      <c r="D43" s="33"/>
      <c r="E43" s="78"/>
      <c r="F43" s="33"/>
      <c r="G43" s="33"/>
    </row>
    <row r="44" spans="1:10" x14ac:dyDescent="0.25">
      <c r="A44" s="37">
        <v>11</v>
      </c>
      <c r="B44" s="47" t="s">
        <v>53</v>
      </c>
      <c r="C44" s="47"/>
      <c r="D44" s="47"/>
      <c r="E44" s="47"/>
      <c r="F44" s="47"/>
      <c r="G44" s="47"/>
    </row>
    <row r="45" spans="1:10" ht="21.75" customHeight="1" x14ac:dyDescent="0.25">
      <c r="A45" s="48" t="s">
        <v>34</v>
      </c>
      <c r="B45" s="58" t="s">
        <v>54</v>
      </c>
      <c r="C45" s="58" t="s">
        <v>55</v>
      </c>
      <c r="D45" s="58" t="s">
        <v>56</v>
      </c>
      <c r="E45" s="58" t="s">
        <v>45</v>
      </c>
      <c r="F45" s="58" t="s">
        <v>46</v>
      </c>
      <c r="G45" s="58" t="s">
        <v>47</v>
      </c>
    </row>
    <row r="46" spans="1:10" ht="8.25" customHeight="1" x14ac:dyDescent="0.25">
      <c r="A46" s="48">
        <v>1</v>
      </c>
      <c r="B46" s="48">
        <v>2</v>
      </c>
      <c r="C46" s="48">
        <v>3</v>
      </c>
      <c r="D46" s="48">
        <v>4</v>
      </c>
      <c r="E46" s="48">
        <v>5</v>
      </c>
      <c r="F46" s="48">
        <v>6</v>
      </c>
      <c r="G46" s="48">
        <v>7</v>
      </c>
    </row>
    <row r="47" spans="1:10" ht="17.25" customHeight="1" x14ac:dyDescent="0.25">
      <c r="A47" s="79">
        <v>1</v>
      </c>
      <c r="B47" s="80" t="str">
        <f>B34</f>
        <v>Фінансова підтримка  Комунального підприємства "Туристично-інформаційного центру м. Дрогобича"</v>
      </c>
      <c r="C47" s="81"/>
      <c r="D47" s="81"/>
      <c r="E47" s="81"/>
      <c r="F47" s="81"/>
      <c r="G47" s="82"/>
    </row>
    <row r="48" spans="1:10" ht="12.75" customHeight="1" x14ac:dyDescent="0.25">
      <c r="A48" s="83">
        <v>1</v>
      </c>
      <c r="B48" s="84" t="s">
        <v>57</v>
      </c>
      <c r="C48" s="85"/>
      <c r="D48" s="85"/>
      <c r="E48" s="85"/>
      <c r="F48" s="85"/>
      <c r="G48" s="85"/>
      <c r="J48" s="1" t="s">
        <v>58</v>
      </c>
    </row>
    <row r="49" spans="1:9" ht="15.75" customHeight="1" x14ac:dyDescent="0.25">
      <c r="A49" s="83"/>
      <c r="B49" s="86" t="s">
        <v>59</v>
      </c>
      <c r="C49" s="87" t="s">
        <v>60</v>
      </c>
      <c r="D49" s="88" t="s">
        <v>61</v>
      </c>
      <c r="E49" s="89">
        <v>1</v>
      </c>
      <c r="F49" s="89"/>
      <c r="G49" s="89">
        <v>1</v>
      </c>
    </row>
    <row r="50" spans="1:9" ht="12" customHeight="1" x14ac:dyDescent="0.25">
      <c r="A50" s="83"/>
      <c r="B50" s="86" t="s">
        <v>62</v>
      </c>
      <c r="C50" s="88" t="s">
        <v>60</v>
      </c>
      <c r="D50" s="88" t="s">
        <v>61</v>
      </c>
      <c r="E50" s="90">
        <f>SUM(E51:E53)</f>
        <v>5</v>
      </c>
      <c r="F50" s="91"/>
      <c r="G50" s="92">
        <f>E50</f>
        <v>5</v>
      </c>
    </row>
    <row r="51" spans="1:9" ht="13.5" customHeight="1" x14ac:dyDescent="0.25">
      <c r="A51" s="83"/>
      <c r="B51" s="93" t="s">
        <v>63</v>
      </c>
      <c r="C51" s="88" t="s">
        <v>60</v>
      </c>
      <c r="D51" s="88" t="s">
        <v>64</v>
      </c>
      <c r="E51" s="94">
        <v>1</v>
      </c>
      <c r="F51" s="91"/>
      <c r="G51" s="92">
        <f>E51</f>
        <v>1</v>
      </c>
      <c r="I51" s="1" t="s">
        <v>65</v>
      </c>
    </row>
    <row r="52" spans="1:9" ht="13.5" customHeight="1" x14ac:dyDescent="0.25">
      <c r="A52" s="83"/>
      <c r="B52" s="93" t="s">
        <v>66</v>
      </c>
      <c r="C52" s="88" t="s">
        <v>60</v>
      </c>
      <c r="D52" s="88" t="s">
        <v>64</v>
      </c>
      <c r="E52" s="94">
        <v>4</v>
      </c>
      <c r="F52" s="91"/>
      <c r="G52" s="92">
        <f>E52</f>
        <v>4</v>
      </c>
    </row>
    <row r="53" spans="1:9" ht="11.25" customHeight="1" x14ac:dyDescent="0.25">
      <c r="A53" s="83"/>
      <c r="B53" s="93" t="s">
        <v>67</v>
      </c>
      <c r="C53" s="88" t="s">
        <v>60</v>
      </c>
      <c r="D53" s="88" t="s">
        <v>64</v>
      </c>
      <c r="E53" s="94"/>
      <c r="F53" s="91"/>
      <c r="G53" s="92"/>
    </row>
    <row r="54" spans="1:9" ht="12.75" customHeight="1" x14ac:dyDescent="0.25">
      <c r="A54" s="85"/>
      <c r="B54" s="95" t="s">
        <v>68</v>
      </c>
      <c r="C54" s="96" t="s">
        <v>69</v>
      </c>
      <c r="D54" s="97" t="s">
        <v>70</v>
      </c>
      <c r="E54" s="98">
        <f>C34</f>
        <v>860000</v>
      </c>
      <c r="F54" s="99"/>
      <c r="G54" s="100">
        <f>E54</f>
        <v>860000</v>
      </c>
    </row>
    <row r="55" spans="1:9" ht="12.75" customHeight="1" x14ac:dyDescent="0.25">
      <c r="A55" s="85"/>
      <c r="B55" s="101"/>
      <c r="C55" s="102"/>
      <c r="D55" s="103"/>
      <c r="E55" s="104"/>
      <c r="F55" s="105"/>
      <c r="G55" s="106"/>
    </row>
    <row r="56" spans="1:9" ht="12.75" customHeight="1" x14ac:dyDescent="0.25">
      <c r="A56" s="107">
        <v>2</v>
      </c>
      <c r="B56" s="108" t="s">
        <v>71</v>
      </c>
      <c r="C56" s="109"/>
      <c r="D56" s="110"/>
      <c r="E56" s="111"/>
      <c r="F56" s="111"/>
      <c r="G56" s="112"/>
    </row>
    <row r="57" spans="1:9" ht="13.5" customHeight="1" x14ac:dyDescent="0.25">
      <c r="A57" s="50"/>
      <c r="B57" s="113" t="s">
        <v>72</v>
      </c>
      <c r="C57" s="97" t="s">
        <v>73</v>
      </c>
      <c r="D57" s="97" t="s">
        <v>74</v>
      </c>
      <c r="E57" s="94">
        <v>300</v>
      </c>
      <c r="F57" s="114"/>
      <c r="G57" s="100">
        <f>E57</f>
        <v>300</v>
      </c>
    </row>
    <row r="58" spans="1:9" ht="13.5" customHeight="1" x14ac:dyDescent="0.25">
      <c r="A58" s="50"/>
      <c r="B58" s="113" t="s">
        <v>75</v>
      </c>
      <c r="C58" s="97" t="s">
        <v>73</v>
      </c>
      <c r="D58" s="97" t="s">
        <v>74</v>
      </c>
      <c r="E58" s="94">
        <v>20</v>
      </c>
      <c r="F58" s="114"/>
      <c r="G58" s="100">
        <f>E58</f>
        <v>20</v>
      </c>
    </row>
    <row r="59" spans="1:9" ht="13.5" customHeight="1" x14ac:dyDescent="0.25">
      <c r="A59" s="50"/>
      <c r="B59" s="113" t="s">
        <v>76</v>
      </c>
      <c r="C59" s="97" t="s">
        <v>73</v>
      </c>
      <c r="D59" s="97" t="s">
        <v>74</v>
      </c>
      <c r="E59" s="94">
        <v>7000</v>
      </c>
      <c r="F59" s="114"/>
      <c r="G59" s="100">
        <f>E59</f>
        <v>7000</v>
      </c>
    </row>
    <row r="60" spans="1:9" ht="13.5" customHeight="1" x14ac:dyDescent="0.25">
      <c r="A60" s="50"/>
      <c r="B60" s="115" t="s">
        <v>77</v>
      </c>
      <c r="C60" s="97" t="s">
        <v>73</v>
      </c>
      <c r="D60" s="97" t="s">
        <v>74</v>
      </c>
      <c r="E60" s="94">
        <v>4000</v>
      </c>
      <c r="F60" s="114"/>
      <c r="G60" s="100">
        <f>E60</f>
        <v>4000</v>
      </c>
    </row>
    <row r="61" spans="1:9" ht="12.75" customHeight="1" x14ac:dyDescent="0.25">
      <c r="A61" s="107">
        <v>3</v>
      </c>
      <c r="B61" s="108" t="s">
        <v>78</v>
      </c>
      <c r="C61" s="109"/>
      <c r="D61" s="110"/>
      <c r="E61" s="111"/>
      <c r="F61" s="111"/>
      <c r="G61" s="112"/>
    </row>
    <row r="62" spans="1:9" ht="14.25" customHeight="1" x14ac:dyDescent="0.25">
      <c r="A62" s="50"/>
      <c r="B62" s="93" t="s">
        <v>79</v>
      </c>
      <c r="C62" s="96" t="s">
        <v>69</v>
      </c>
      <c r="D62" s="116" t="s">
        <v>80</v>
      </c>
      <c r="E62" s="117">
        <f>E54/E50</f>
        <v>172000</v>
      </c>
      <c r="F62" s="118"/>
      <c r="G62" s="100">
        <f>E62</f>
        <v>172000</v>
      </c>
    </row>
    <row r="63" spans="1:9" ht="14.25" customHeight="1" x14ac:dyDescent="0.25">
      <c r="A63" s="50"/>
      <c r="B63" s="93" t="s">
        <v>81</v>
      </c>
      <c r="C63" s="96" t="s">
        <v>69</v>
      </c>
      <c r="D63" s="116" t="s">
        <v>80</v>
      </c>
      <c r="E63" s="117">
        <f>E54/(E57+E58)</f>
        <v>2687.5</v>
      </c>
      <c r="F63" s="118"/>
      <c r="G63" s="100">
        <f>E63</f>
        <v>2687.5</v>
      </c>
    </row>
    <row r="64" spans="1:9" ht="12.75" customHeight="1" x14ac:dyDescent="0.25">
      <c r="A64" s="107">
        <v>4</v>
      </c>
      <c r="B64" s="108" t="s">
        <v>82</v>
      </c>
      <c r="C64" s="116"/>
      <c r="D64" s="119"/>
      <c r="E64" s="118"/>
      <c r="F64" s="118"/>
      <c r="G64" s="118"/>
    </row>
    <row r="65" spans="1:7" ht="30.75" customHeight="1" x14ac:dyDescent="0.25">
      <c r="A65" s="50"/>
      <c r="B65" s="120" t="s">
        <v>83</v>
      </c>
      <c r="C65" s="96" t="s">
        <v>84</v>
      </c>
      <c r="D65" s="116" t="s">
        <v>80</v>
      </c>
      <c r="E65" s="90">
        <v>0.1</v>
      </c>
      <c r="F65" s="121"/>
      <c r="G65" s="122">
        <f>E65</f>
        <v>0.1</v>
      </c>
    </row>
    <row r="66" spans="1:7" ht="18" customHeight="1" x14ac:dyDescent="0.25">
      <c r="A66" s="79">
        <v>2</v>
      </c>
      <c r="B66" s="123" t="str">
        <f>B35</f>
        <v>Придбання металевої конструкції з рекламним полем</v>
      </c>
      <c r="C66" s="124"/>
      <c r="D66" s="124"/>
      <c r="E66" s="124"/>
      <c r="F66" s="124"/>
      <c r="G66" s="125"/>
    </row>
    <row r="67" spans="1:7" ht="18" customHeight="1" x14ac:dyDescent="0.25">
      <c r="A67" s="83">
        <v>3</v>
      </c>
      <c r="B67" s="84" t="s">
        <v>57</v>
      </c>
      <c r="C67" s="85"/>
      <c r="D67" s="85"/>
      <c r="E67" s="85"/>
      <c r="F67" s="85"/>
      <c r="G67" s="85"/>
    </row>
    <row r="68" spans="1:7" ht="25.5" customHeight="1" x14ac:dyDescent="0.25">
      <c r="A68" s="85"/>
      <c r="B68" s="126" t="s">
        <v>85</v>
      </c>
      <c r="C68" s="127" t="s">
        <v>69</v>
      </c>
      <c r="D68" s="88" t="s">
        <v>80</v>
      </c>
      <c r="E68" s="128"/>
      <c r="F68" s="128">
        <f>D35</f>
        <v>45400</v>
      </c>
      <c r="G68" s="129">
        <f>E68</f>
        <v>0</v>
      </c>
    </row>
    <row r="69" spans="1:7" ht="15.75" customHeight="1" x14ac:dyDescent="0.25">
      <c r="A69" s="107">
        <v>2</v>
      </c>
      <c r="B69" s="130" t="s">
        <v>71</v>
      </c>
      <c r="C69" s="109"/>
      <c r="D69" s="110"/>
      <c r="E69" s="131"/>
      <c r="F69" s="131"/>
      <c r="G69" s="132"/>
    </row>
    <row r="70" spans="1:7" ht="17.25" customHeight="1" x14ac:dyDescent="0.25">
      <c r="A70" s="50"/>
      <c r="B70" s="113" t="s">
        <v>86</v>
      </c>
      <c r="C70" s="97" t="s">
        <v>73</v>
      </c>
      <c r="D70" s="97" t="s">
        <v>87</v>
      </c>
      <c r="E70" s="94"/>
      <c r="F70" s="114">
        <v>1</v>
      </c>
      <c r="G70" s="133">
        <f>E70</f>
        <v>0</v>
      </c>
    </row>
    <row r="71" spans="1:7" ht="15" customHeight="1" x14ac:dyDescent="0.25">
      <c r="A71" s="107">
        <v>3</v>
      </c>
      <c r="B71" s="130" t="s">
        <v>78</v>
      </c>
      <c r="C71" s="109"/>
      <c r="D71" s="110"/>
      <c r="E71" s="131"/>
      <c r="F71" s="131"/>
      <c r="G71" s="132"/>
    </row>
    <row r="72" spans="1:7" ht="15.75" customHeight="1" x14ac:dyDescent="0.25">
      <c r="A72" s="50"/>
      <c r="B72" s="93" t="s">
        <v>88</v>
      </c>
      <c r="C72" s="96" t="s">
        <v>69</v>
      </c>
      <c r="D72" s="116" t="s">
        <v>80</v>
      </c>
      <c r="E72" s="134"/>
      <c r="F72" s="134">
        <f>F68/F70</f>
        <v>45400</v>
      </c>
      <c r="G72" s="133">
        <f>E72</f>
        <v>0</v>
      </c>
    </row>
    <row r="73" spans="1:7" ht="15.75" customHeight="1" x14ac:dyDescent="0.25">
      <c r="A73" s="107">
        <v>4</v>
      </c>
      <c r="B73" s="130" t="s">
        <v>82</v>
      </c>
      <c r="C73" s="116"/>
      <c r="D73" s="119"/>
      <c r="E73" s="135"/>
      <c r="F73" s="135"/>
      <c r="G73" s="135"/>
    </row>
    <row r="74" spans="1:7" ht="24" customHeight="1" x14ac:dyDescent="0.25">
      <c r="A74" s="50"/>
      <c r="B74" s="120" t="s">
        <v>89</v>
      </c>
      <c r="C74" s="96" t="s">
        <v>84</v>
      </c>
      <c r="D74" s="116" t="s">
        <v>80</v>
      </c>
      <c r="E74" s="136"/>
      <c r="F74" s="137"/>
      <c r="G74" s="138">
        <f>E74</f>
        <v>0</v>
      </c>
    </row>
    <row r="75" spans="1:7" ht="15.75" customHeight="1" x14ac:dyDescent="0.25">
      <c r="A75" s="139" t="s">
        <v>90</v>
      </c>
      <c r="B75" s="139"/>
      <c r="C75" s="139"/>
      <c r="D75" s="140"/>
      <c r="E75" s="140"/>
      <c r="F75" s="141" t="s">
        <v>91</v>
      </c>
      <c r="G75" s="141"/>
    </row>
    <row r="76" spans="1:7" ht="14.25" customHeight="1" x14ac:dyDescent="0.25">
      <c r="A76" s="139" t="s">
        <v>92</v>
      </c>
      <c r="B76" s="139"/>
      <c r="C76" s="139"/>
      <c r="D76" s="142" t="s">
        <v>93</v>
      </c>
      <c r="E76" s="142"/>
      <c r="F76" s="143" t="s">
        <v>94</v>
      </c>
      <c r="G76" s="143"/>
    </row>
    <row r="77" spans="1:7" x14ac:dyDescent="0.25">
      <c r="A77" s="144"/>
      <c r="B77" s="145"/>
      <c r="C77" s="146"/>
      <c r="D77" s="142"/>
      <c r="E77" s="142"/>
      <c r="F77" s="147"/>
      <c r="G77" s="147"/>
    </row>
    <row r="78" spans="1:7" x14ac:dyDescent="0.25">
      <c r="A78" s="139" t="s">
        <v>95</v>
      </c>
      <c r="B78" s="139"/>
      <c r="C78" s="139"/>
      <c r="D78" s="140"/>
      <c r="E78" s="140"/>
      <c r="F78" s="141" t="s">
        <v>96</v>
      </c>
      <c r="G78" s="141"/>
    </row>
    <row r="79" spans="1:7" x14ac:dyDescent="0.25">
      <c r="A79" s="139" t="s">
        <v>97</v>
      </c>
      <c r="B79" s="139"/>
      <c r="C79" s="139"/>
      <c r="D79" s="148" t="s">
        <v>93</v>
      </c>
      <c r="E79" s="148"/>
      <c r="F79" s="149" t="s">
        <v>94</v>
      </c>
      <c r="G79" s="149"/>
    </row>
    <row r="80" spans="1:7" x14ac:dyDescent="0.25">
      <c r="A80" s="145"/>
      <c r="B80" s="150"/>
      <c r="C80" s="151"/>
    </row>
  </sheetData>
  <mergeCells count="41">
    <mergeCell ref="A78:C78"/>
    <mergeCell ref="F78:G78"/>
    <mergeCell ref="A79:C79"/>
    <mergeCell ref="F79:G79"/>
    <mergeCell ref="B44:G44"/>
    <mergeCell ref="B47:G47"/>
    <mergeCell ref="B66:G66"/>
    <mergeCell ref="A75:C75"/>
    <mergeCell ref="F75:G75"/>
    <mergeCell ref="A76:C76"/>
    <mergeCell ref="F76:G76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ТІЦ (2)</vt:lpstr>
      <vt:lpstr>'ТІЦ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2024-08-22T07:00:51Z</dcterms:created>
  <dcterms:modified xsi:type="dcterms:W3CDTF">2024-08-22T07:01:49Z</dcterms:modified>
</cp:coreProperties>
</file>