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Уточнені паспорти 2023 на кінець року\"/>
    </mc:Choice>
  </mc:AlternateContent>
  <bookViews>
    <workbookView xWindow="0" yWindow="0" windowWidth="21600" windowHeight="10905"/>
  </bookViews>
  <sheets>
    <sheet name="Хор  (5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1" i="1" l="1"/>
  <c r="G70" i="1"/>
  <c r="E69" i="1"/>
  <c r="G67" i="1"/>
  <c r="G69" i="1" s="1"/>
  <c r="E67" i="1"/>
  <c r="G63" i="1"/>
  <c r="G62" i="1"/>
  <c r="G61" i="1"/>
  <c r="G58" i="1"/>
  <c r="G57" i="1"/>
  <c r="G56" i="1"/>
  <c r="G55" i="1"/>
  <c r="G54" i="1"/>
  <c r="G53" i="1"/>
  <c r="E52" i="1"/>
  <c r="G52" i="1" s="1"/>
  <c r="G51" i="1"/>
  <c r="G50" i="1"/>
  <c r="D39" i="1"/>
  <c r="C18" i="1" s="1"/>
  <c r="C38" i="1"/>
  <c r="E38" i="1" s="1"/>
  <c r="E37" i="1"/>
  <c r="C37" i="1"/>
  <c r="C39" i="1" s="1"/>
  <c r="C36" i="1"/>
  <c r="E36" i="1" s="1"/>
  <c r="E35" i="1"/>
  <c r="E39" i="1" s="1"/>
  <c r="B33" i="1"/>
  <c r="B48" i="1" s="1"/>
  <c r="B23" i="1"/>
  <c r="G13" i="1"/>
  <c r="C13" i="1"/>
  <c r="B13" i="1"/>
  <c r="E59" i="1" l="1"/>
  <c r="D17" i="1"/>
  <c r="C33" i="1"/>
  <c r="E33" i="1" s="1"/>
  <c r="G17" i="1"/>
  <c r="E64" i="1" l="1"/>
  <c r="E66" i="1" s="1"/>
  <c r="G59" i="1"/>
  <c r="G64" i="1" s="1"/>
  <c r="G66" i="1" s="1"/>
</calcChain>
</file>

<file path=xl/sharedStrings.xml><?xml version="1.0" encoding="utf-8"?>
<sst xmlns="http://schemas.openxmlformats.org/spreadsheetml/2006/main" count="146" uniqueCount="103">
  <si>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</si>
  <si>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</si>
  <si>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</si>
  <si>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</si>
  <si>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</si>
  <si>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>від      .12.2023  року</t>
  </si>
  <si>
    <t xml:space="preserve">№ </t>
  </si>
  <si>
    <t>Паспорт № 65</t>
  </si>
  <si>
    <t>бюджетної програми місцевого бюджету на 2023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</si>
  <si>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</si>
  <si>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</si>
  <si>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</si>
  <si>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</si>
  <si>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</si>
  <si>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</si>
  <si>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</si>
  <si>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</si>
  <si>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</si>
  <si>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0822</t>
  </si>
  <si>
    <t>Фінансова підтримка філармоній, художніх  музичних колективів,  ансамблів, концертних та циркових організацій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</si>
  <si>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</si>
  <si>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</si>
  <si>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</si>
  <si>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</si>
  <si>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</si>
  <si>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</si>
  <si>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</si>
  <si>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</si>
  <si>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</si>
  <si>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</si>
  <si>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</si>
  <si>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2023 рік»                                                                                                                                                                                                                                               Рішення сесії   "Про  бюджет  Дрогобицької міської територіальної громади на 2023 рік" від 24.11.2022 № 1319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Рішення сесії від 22.06.2023 № 1648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09.11.2023 № 1971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30.11.2023 № 1986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14.12.2023 № 2017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</si>
  <si>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</si>
  <si>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</si>
  <si>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</si>
  <si>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</si>
  <si>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Мета бюджетної програми:</t>
  </si>
  <si>
    <t xml:space="preserve"> Інформування і задоволення творчих потреб інтересів громадян, їх естетичне виховання, розвиток та збагачення духовного потенціалу</t>
  </si>
  <si>
    <t>Завдання бюджетної програми:</t>
  </si>
  <si>
    <t>Завдання</t>
  </si>
  <si>
    <t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</si>
  <si>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</si>
  <si>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</si>
  <si>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</si>
  <si>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</si>
  <si>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</si>
  <si>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</si>
  <si>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в тому числі:</t>
  </si>
  <si>
    <t>Дрогобицький муніципальний камерний хор "Легенда" ДМР Львівської обл.</t>
  </si>
  <si>
    <t>Дрогобицький муніципальний камерний чоловічий хор "Боян Дрогобицький"</t>
  </si>
  <si>
    <t>Комунальний заклад Дрогобицької міської ради "Заслужений Прикарпатський ансамбль пісні та танцю України "Верховина"</t>
  </si>
  <si>
    <t>Дрогобицький муніципальний духовий оркестр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</si>
  <si>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</si>
  <si>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</si>
  <si>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</si>
  <si>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</si>
  <si>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</si>
  <si>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</si>
  <si>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</si>
  <si>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Кількість установ</t>
  </si>
  <si>
    <t>од.</t>
  </si>
  <si>
    <t>Звітність установ</t>
  </si>
  <si>
    <t xml:space="preserve"> </t>
  </si>
  <si>
    <t>Кількість інших мистецьких закладів</t>
  </si>
  <si>
    <t>-</t>
  </si>
  <si>
    <t>середнє число окладів (ставок)- всього</t>
  </si>
  <si>
    <t>Штатний розпис</t>
  </si>
  <si>
    <t xml:space="preserve"> -керівних працівників</t>
  </si>
  <si>
    <t xml:space="preserve"> -художнього персоналу</t>
  </si>
  <si>
    <t xml:space="preserve"> -артистичного  персоналу</t>
  </si>
  <si>
    <t xml:space="preserve"> -спеціалістів</t>
  </si>
  <si>
    <t xml:space="preserve"> -обслуговуючий персонал</t>
  </si>
  <si>
    <t xml:space="preserve"> -робітників</t>
  </si>
  <si>
    <t xml:space="preserve">видатки загального фонду на забезпечення діяльності </t>
  </si>
  <si>
    <t>грн</t>
  </si>
  <si>
    <t>Кошторис</t>
  </si>
  <si>
    <t>продукту</t>
  </si>
  <si>
    <t>Кількість концертів</t>
  </si>
  <si>
    <t>план роботи</t>
  </si>
  <si>
    <t xml:space="preserve"> місткість глядачевих залів, місць, од.;</t>
  </si>
  <si>
    <t>к-сть слухачів в мистецьких закладах - всього</t>
  </si>
  <si>
    <t>осіб</t>
  </si>
  <si>
    <t>плановий обсяг фінансової підтримки за рахунок коштів місцевих бюджетів</t>
  </si>
  <si>
    <t>тис грн</t>
  </si>
  <si>
    <t>кошторис</t>
  </si>
  <si>
    <t>ефективності</t>
  </si>
  <si>
    <t xml:space="preserve">Середні витрати на проведення 1-го концерту </t>
  </si>
  <si>
    <t xml:space="preserve"> грн</t>
  </si>
  <si>
    <t>Розрахунок</t>
  </si>
  <si>
    <t>середня кількість слухачів на одному концерті</t>
  </si>
  <si>
    <t>якості</t>
  </si>
  <si>
    <t>середня завантаженість залів на стаціонарі</t>
  </si>
  <si>
    <t>%</t>
  </si>
  <si>
    <t>динаміка збільшення кількості концертів в план періоді по відношенню до фактич показника попер періоду,%</t>
  </si>
  <si>
    <t>динаміка збільшення чисельності слухачів на одному концерті в плановому періоді по відношенню до фактичного показника попереднього періоду,%</t>
  </si>
  <si>
    <t>Керівник установи головного розпорядника</t>
  </si>
  <si>
    <t xml:space="preserve">бюджетних коштів/ </t>
  </si>
  <si>
    <t>Володимир ХАНАС</t>
  </si>
  <si>
    <t>(підпис)</t>
  </si>
  <si>
    <t>(ініціали та прізвище)</t>
  </si>
  <si>
    <t>ПОГОДЖЕНО:</t>
  </si>
  <si>
    <t>Керівник фінансового органу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</si>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</sst>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₴_-;\-* #,##0_₴_-;_-* &quot;-&quot;??_₴_-;_-@_-"/>
    <numFmt numFmtId="165" formatCode="0.0"/>
    <numFmt numFmtId="166" formatCode="0.0%"/>
  </numFmts>
  <fonts count="31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6" fillId="0" borderId="0"/>
  </cellStyleXfs>
  <cellXfs count="119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2" fillId="0" borderId="0" xfId="0" applyFont="1" applyBorder="1"/>
    <xf numFmtId="0" fontId="9" fillId="0" borderId="0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wrapText="1"/>
    </xf>
    <xf numFmtId="0" fontId="14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 vertical="top"/>
    </xf>
    <xf numFmtId="0" fontId="8" fillId="0" borderId="0" xfId="0" applyFont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1" fontId="12" fillId="0" borderId="1" xfId="0" applyNumberFormat="1" applyFont="1" applyBorder="1" applyAlignment="1">
      <alignment horizontal="center" wrapText="1"/>
    </xf>
    <xf numFmtId="0" fontId="16" fillId="0" borderId="0" xfId="0" applyFont="1" applyBorder="1" applyAlignment="1">
      <alignment wrapText="1"/>
    </xf>
    <xf numFmtId="0" fontId="5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17" fillId="0" borderId="0" xfId="0" applyFont="1" applyFill="1" applyAlignment="1">
      <alignment horizontal="left" vertical="center" wrapText="1"/>
    </xf>
    <xf numFmtId="164" fontId="2" fillId="0" borderId="1" xfId="0" applyNumberFormat="1" applyFont="1" applyFill="1" applyBorder="1"/>
    <xf numFmtId="0" fontId="17" fillId="0" borderId="0" xfId="0" applyFont="1" applyFill="1" applyAlignment="1">
      <alignment horizontal="center" vertical="center" wrapText="1"/>
    </xf>
    <xf numFmtId="164" fontId="17" fillId="0" borderId="1" xfId="0" applyNumberFormat="1" applyFont="1" applyBorder="1" applyAlignment="1">
      <alignment vertical="center" wrapText="1"/>
    </xf>
    <xf numFmtId="0" fontId="17" fillId="0" borderId="0" xfId="0" applyFont="1" applyAlignment="1">
      <alignment horizontal="right" vertical="center" wrapText="1"/>
    </xf>
    <xf numFmtId="37" fontId="1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/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20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21" fillId="0" borderId="0" xfId="0" applyFont="1"/>
    <xf numFmtId="164" fontId="21" fillId="0" borderId="0" xfId="0" applyNumberFormat="1" applyFont="1"/>
    <xf numFmtId="3" fontId="5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22" fillId="0" borderId="4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11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wrapText="1"/>
    </xf>
    <xf numFmtId="0" fontId="24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8" fillId="0" borderId="3" xfId="0" applyFont="1" applyBorder="1" applyAlignment="1">
      <alignment wrapText="1"/>
    </xf>
    <xf numFmtId="0" fontId="2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wrapText="1"/>
    </xf>
    <xf numFmtId="0" fontId="6" fillId="0" borderId="4" xfId="0" applyFont="1" applyBorder="1" applyAlignment="1"/>
    <xf numFmtId="0" fontId="25" fillId="0" borderId="3" xfId="0" applyFont="1" applyBorder="1" applyAlignment="1">
      <alignment horizontal="center" vertical="center" wrapText="1"/>
    </xf>
    <xf numFmtId="165" fontId="24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24" fillId="0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1" applyFont="1" applyFill="1" applyBorder="1" applyAlignment="1">
      <alignment wrapText="1"/>
    </xf>
    <xf numFmtId="0" fontId="23" fillId="0" borderId="3" xfId="0" applyFont="1" applyFill="1" applyBorder="1" applyAlignment="1">
      <alignment horizontal="center" wrapText="1"/>
    </xf>
    <xf numFmtId="164" fontId="2" fillId="0" borderId="3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vertical="center" wrapText="1"/>
    </xf>
    <xf numFmtId="0" fontId="11" fillId="0" borderId="3" xfId="0" applyFont="1" applyBorder="1" applyAlignment="1">
      <alignment wrapText="1"/>
    </xf>
    <xf numFmtId="0" fontId="6" fillId="0" borderId="3" xfId="1" applyFont="1" applyFill="1" applyBorder="1" applyAlignment="1">
      <alignment vertical="top" wrapText="1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17" fillId="2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wrapText="1"/>
    </xf>
    <xf numFmtId="3" fontId="2" fillId="0" borderId="3" xfId="0" applyNumberFormat="1" applyFont="1" applyFill="1" applyBorder="1" applyAlignment="1">
      <alignment horizontal="center" wrapText="1"/>
    </xf>
    <xf numFmtId="164" fontId="2" fillId="0" borderId="3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wrapText="1"/>
    </xf>
    <xf numFmtId="1" fontId="2" fillId="0" borderId="3" xfId="0" applyNumberFormat="1" applyFont="1" applyFill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6" fillId="0" borderId="4" xfId="1" applyFont="1" applyFill="1" applyBorder="1" applyAlignment="1">
      <alignment vertical="top" wrapText="1"/>
    </xf>
    <xf numFmtId="0" fontId="28" fillId="0" borderId="3" xfId="0" applyFont="1" applyBorder="1" applyAlignment="1">
      <alignment horizontal="center"/>
    </xf>
    <xf numFmtId="166" fontId="29" fillId="0" borderId="3" xfId="0" applyNumberFormat="1" applyFont="1" applyBorder="1" applyAlignment="1">
      <alignment horizontal="center" wrapText="1"/>
    </xf>
    <xf numFmtId="0" fontId="30" fillId="0" borderId="3" xfId="0" applyFont="1" applyBorder="1" applyAlignment="1">
      <alignment horizontal="center" wrapText="1"/>
    </xf>
    <xf numFmtId="166" fontId="29" fillId="0" borderId="3" xfId="0" applyNumberFormat="1" applyFont="1" applyFill="1" applyBorder="1" applyAlignment="1">
      <alignment horizontal="center" wrapText="1"/>
    </xf>
    <xf numFmtId="0" fontId="6" fillId="0" borderId="4" xfId="1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8" fillId="0" borderId="0" xfId="0" applyFont="1"/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tabSelected="1" topLeftCell="A37" workbookViewId="0">
      <selection activeCell="C39" sqref="C39"/>
    </sheetView>
  </sheetViews>
  <sheetFormatPr defaultColWidth="21.5703125" defaultRowHeight="15" x14ac:dyDescent="0.25"/>
  <cols>
    <col min="1" max="1" width="3.5703125" style="2" customWidth="1"/>
    <col min="2" max="2" width="47.28515625" style="2" customWidth="1"/>
    <col min="3" max="3" width="11.85546875" style="2" customWidth="1"/>
    <col min="4" max="4" width="15.140625" style="2" customWidth="1"/>
    <col min="5" max="5" width="18" style="2" customWidth="1"/>
    <col min="6" max="6" width="23.42578125" style="2" customWidth="1"/>
    <col min="7" max="7" width="20" style="2" customWidth="1"/>
    <col min="8" max="16384" width="21.5703125" style="2"/>
  </cols>
  <sheetData>
    <row r="1" spans="1:9" ht="6.75" customHeight="1" x14ac:dyDescent="0.25">
      <c r="A1" s="1"/>
      <c r="F1" s="3" t="s">
        <v>0</v>
      </c>
      <c r="G1" s="4"/>
    </row>
    <row r="2" spans="1:9" ht="12" customHeight="1" x14ac:dyDescent="0.25">
      <c r="A2" s="1"/>
      <c r="F2" s="4"/>
      <c r="G2" s="4"/>
    </row>
    <row r="3" spans="1:9" ht="10.5" customHeight="1" x14ac:dyDescent="0.25">
      <c r="A3" s="1"/>
      <c r="F3" s="4"/>
      <c r="G3" s="4"/>
    </row>
    <row r="4" spans="1:9" ht="12" customHeight="1" x14ac:dyDescent="0.25">
      <c r="A4" s="1"/>
      <c r="B4" s="5"/>
      <c r="F4" s="6" t="s">
        <v>1</v>
      </c>
    </row>
    <row r="5" spans="1:9" ht="9" customHeight="1" x14ac:dyDescent="0.25">
      <c r="A5" s="1"/>
      <c r="B5" s="5"/>
      <c r="F5" s="7" t="s">
        <v>2</v>
      </c>
      <c r="G5" s="7"/>
    </row>
    <row r="6" spans="1:9" ht="13.5" customHeight="1" x14ac:dyDescent="0.25">
      <c r="A6" s="1"/>
      <c r="B6" s="5"/>
      <c r="C6" s="5"/>
      <c r="F6" s="8" t="s">
        <v>3</v>
      </c>
      <c r="G6" s="8"/>
    </row>
    <row r="7" spans="1:9" ht="12.75" customHeight="1" x14ac:dyDescent="0.25">
      <c r="A7" s="1"/>
      <c r="B7" s="5"/>
      <c r="F7" s="9" t="s">
        <v>4</v>
      </c>
      <c r="G7" s="9"/>
    </row>
    <row r="8" spans="1:9" ht="9.75" customHeight="1" x14ac:dyDescent="0.25">
      <c r="A8" s="1"/>
      <c r="B8" s="5"/>
      <c r="C8" s="5"/>
      <c r="F8" s="10" t="s">
        <v>5</v>
      </c>
      <c r="G8" s="11" t="s">
        <v>6</v>
      </c>
      <c r="H8" s="12"/>
      <c r="I8" s="12"/>
    </row>
    <row r="9" spans="1:9" ht="11.25" customHeight="1" x14ac:dyDescent="0.25">
      <c r="A9" s="13"/>
      <c r="B9" s="14" t="s">
        <v>7</v>
      </c>
      <c r="C9" s="14"/>
      <c r="D9" s="14"/>
      <c r="E9" s="14"/>
      <c r="F9" s="14"/>
      <c r="G9" s="14"/>
      <c r="H9" s="12"/>
      <c r="I9" s="12"/>
    </row>
    <row r="10" spans="1:9" ht="9" customHeight="1" x14ac:dyDescent="0.25">
      <c r="A10" s="13"/>
      <c r="B10" s="15" t="s">
        <v>8</v>
      </c>
      <c r="C10" s="15"/>
      <c r="D10" s="15"/>
      <c r="E10" s="15"/>
      <c r="F10" s="15"/>
      <c r="G10" s="15"/>
      <c r="H10" s="12"/>
      <c r="I10" s="12"/>
    </row>
    <row r="11" spans="1:9" ht="23.25" customHeight="1" x14ac:dyDescent="0.25">
      <c r="A11" s="16" t="s">
        <v>9</v>
      </c>
      <c r="B11" s="17">
        <v>10100000</v>
      </c>
      <c r="C11" s="18" t="s">
        <v>10</v>
      </c>
      <c r="D11" s="18"/>
      <c r="E11" s="18"/>
      <c r="F11" s="18"/>
      <c r="G11" s="19" t="s">
        <v>11</v>
      </c>
      <c r="H11" s="12"/>
      <c r="I11" s="12"/>
    </row>
    <row r="12" spans="1:9" ht="11.25" customHeight="1" x14ac:dyDescent="0.25">
      <c r="A12" s="20" t="s">
        <v>12</v>
      </c>
      <c r="B12" s="20"/>
      <c r="C12" s="21" t="s">
        <v>4</v>
      </c>
      <c r="D12" s="21"/>
      <c r="E12" s="21"/>
      <c r="F12" s="21"/>
      <c r="G12" s="22" t="s">
        <v>13</v>
      </c>
      <c r="H12" s="12"/>
      <c r="I12" s="12"/>
    </row>
    <row r="13" spans="1:9" ht="20.25" customHeight="1" x14ac:dyDescent="0.25">
      <c r="A13" s="23" t="s">
        <v>14</v>
      </c>
      <c r="B13" s="17">
        <f>B11</f>
        <v>10100000</v>
      </c>
      <c r="C13" s="18" t="str">
        <f>C11</f>
        <v>Управління культури та розвитку туризму  виконавчих органів Дрогобицької міської ради</v>
      </c>
      <c r="D13" s="18"/>
      <c r="E13" s="18"/>
      <c r="F13" s="18"/>
      <c r="G13" s="24" t="str">
        <f>G11</f>
        <v>44231052</v>
      </c>
      <c r="H13" s="12"/>
      <c r="I13" s="12"/>
    </row>
    <row r="14" spans="1:9" ht="9" customHeight="1" x14ac:dyDescent="0.25">
      <c r="A14" s="20" t="s">
        <v>15</v>
      </c>
      <c r="B14" s="20"/>
      <c r="C14" s="21" t="s">
        <v>16</v>
      </c>
      <c r="D14" s="21"/>
      <c r="E14" s="21"/>
      <c r="F14" s="21"/>
      <c r="G14" s="25" t="s">
        <v>13</v>
      </c>
      <c r="H14" s="12"/>
      <c r="I14" s="12"/>
    </row>
    <row r="15" spans="1:9" ht="33.75" customHeight="1" x14ac:dyDescent="0.25">
      <c r="A15" s="26" t="s">
        <v>17</v>
      </c>
      <c r="B15" s="24">
        <v>1014020</v>
      </c>
      <c r="C15" s="24">
        <v>4020</v>
      </c>
      <c r="D15" s="19" t="s">
        <v>18</v>
      </c>
      <c r="E15" s="27" t="s">
        <v>19</v>
      </c>
      <c r="F15" s="27"/>
      <c r="G15" s="28">
        <v>1355300000</v>
      </c>
      <c r="H15" s="29"/>
      <c r="I15" s="12"/>
    </row>
    <row r="16" spans="1:9" ht="30" customHeight="1" x14ac:dyDescent="0.25">
      <c r="A16" s="30"/>
      <c r="B16" s="31" t="s">
        <v>15</v>
      </c>
      <c r="C16" s="32" t="s">
        <v>20</v>
      </c>
      <c r="D16" s="33" t="s">
        <v>21</v>
      </c>
      <c r="E16" s="20" t="s">
        <v>22</v>
      </c>
      <c r="F16" s="20"/>
      <c r="G16" s="33" t="s">
        <v>23</v>
      </c>
      <c r="H16" s="12"/>
      <c r="I16" s="12"/>
    </row>
    <row r="17" spans="1:9" ht="12" customHeight="1" x14ac:dyDescent="0.25">
      <c r="A17" s="34" t="s">
        <v>24</v>
      </c>
      <c r="B17" s="35" t="s">
        <v>25</v>
      </c>
      <c r="C17" s="35"/>
      <c r="D17" s="36">
        <f>E39</f>
        <v>12970167</v>
      </c>
      <c r="E17" s="37" t="s">
        <v>26</v>
      </c>
      <c r="F17" s="37"/>
      <c r="G17" s="38">
        <f>C39</f>
        <v>12970167</v>
      </c>
      <c r="H17" s="12"/>
      <c r="I17" s="12"/>
    </row>
    <row r="18" spans="1:9" ht="12.75" customHeight="1" x14ac:dyDescent="0.25">
      <c r="A18" s="34"/>
      <c r="B18" s="39" t="s">
        <v>27</v>
      </c>
      <c r="C18" s="40">
        <f>D39</f>
        <v>0</v>
      </c>
      <c r="D18" s="5" t="s">
        <v>28</v>
      </c>
      <c r="F18" s="41"/>
      <c r="G18" s="41"/>
      <c r="H18" s="12"/>
      <c r="I18" s="12"/>
    </row>
    <row r="19" spans="1:9" ht="11.25" customHeight="1" x14ac:dyDescent="0.25">
      <c r="A19" s="34" t="s">
        <v>29</v>
      </c>
      <c r="B19" s="7" t="s">
        <v>30</v>
      </c>
      <c r="C19" s="7"/>
      <c r="D19" s="7"/>
      <c r="E19" s="7"/>
      <c r="F19" s="7"/>
      <c r="G19" s="7"/>
      <c r="H19" s="12"/>
      <c r="I19" s="12"/>
    </row>
    <row r="20" spans="1:9" ht="90" customHeight="1" x14ac:dyDescent="0.25">
      <c r="A20" s="42"/>
      <c r="B20" s="7" t="s">
        <v>31</v>
      </c>
      <c r="C20" s="7"/>
      <c r="D20" s="7"/>
      <c r="E20" s="7"/>
      <c r="F20" s="7"/>
      <c r="G20" s="7"/>
      <c r="H20" s="12"/>
      <c r="I20" s="12"/>
    </row>
    <row r="21" spans="1:9" ht="10.5" customHeight="1" x14ac:dyDescent="0.25">
      <c r="A21" s="34" t="s">
        <v>32</v>
      </c>
      <c r="B21" s="7" t="s">
        <v>33</v>
      </c>
      <c r="C21" s="7"/>
      <c r="D21" s="7"/>
      <c r="E21" s="7"/>
      <c r="F21" s="7"/>
      <c r="G21" s="7"/>
      <c r="H21" s="12"/>
      <c r="I21" s="12"/>
    </row>
    <row r="22" spans="1:9" ht="10.5" customHeight="1" x14ac:dyDescent="0.25">
      <c r="A22" s="43" t="s">
        <v>34</v>
      </c>
      <c r="B22" s="44" t="s">
        <v>35</v>
      </c>
      <c r="C22" s="44"/>
      <c r="D22" s="44"/>
      <c r="E22" s="44"/>
      <c r="F22" s="44"/>
      <c r="G22" s="44"/>
      <c r="H22" s="12"/>
      <c r="I22" s="12"/>
    </row>
    <row r="23" spans="1:9" ht="12.75" customHeight="1" x14ac:dyDescent="0.25">
      <c r="A23" s="45"/>
      <c r="B23" s="46" t="str">
        <f>B28</f>
        <v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v>
      </c>
      <c r="C23" s="47"/>
      <c r="D23" s="47"/>
      <c r="E23" s="47"/>
      <c r="F23" s="47"/>
      <c r="G23" s="48"/>
      <c r="H23" s="12"/>
      <c r="I23" s="12"/>
    </row>
    <row r="24" spans="1:9" ht="10.5" customHeight="1" x14ac:dyDescent="0.25">
      <c r="A24" s="34">
        <v>7</v>
      </c>
      <c r="B24" s="49" t="s">
        <v>36</v>
      </c>
      <c r="C24" s="49"/>
      <c r="D24" s="49"/>
      <c r="E24" s="49"/>
      <c r="F24" s="49"/>
      <c r="G24" s="49"/>
      <c r="H24" s="12"/>
      <c r="I24" s="12"/>
    </row>
    <row r="25" spans="1:9" ht="11.25" customHeight="1" x14ac:dyDescent="0.25">
      <c r="A25" s="50" t="s">
        <v>37</v>
      </c>
      <c r="B25" s="50"/>
      <c r="C25" s="50"/>
      <c r="D25" s="50"/>
      <c r="E25" s="50"/>
      <c r="F25" s="50"/>
      <c r="G25" s="50"/>
    </row>
    <row r="26" spans="1:9" ht="12" customHeight="1" x14ac:dyDescent="0.25">
      <c r="A26" s="34">
        <v>8</v>
      </c>
      <c r="B26" s="51" t="s">
        <v>38</v>
      </c>
      <c r="C26" s="51"/>
      <c r="D26" s="51"/>
    </row>
    <row r="27" spans="1:9" ht="9" customHeight="1" x14ac:dyDescent="0.25">
      <c r="A27" s="52" t="s">
        <v>34</v>
      </c>
      <c r="B27" s="44" t="s">
        <v>39</v>
      </c>
      <c r="C27" s="44"/>
      <c r="D27" s="44"/>
      <c r="E27" s="44"/>
      <c r="F27" s="44"/>
      <c r="G27" s="44"/>
    </row>
    <row r="28" spans="1:9" ht="12.75" customHeight="1" x14ac:dyDescent="0.25">
      <c r="A28" s="53">
        <v>1</v>
      </c>
      <c r="B28" s="46" t="s">
        <v>40</v>
      </c>
      <c r="C28" s="47"/>
      <c r="D28" s="47"/>
      <c r="E28" s="47"/>
      <c r="F28" s="47"/>
      <c r="G28" s="48"/>
    </row>
    <row r="29" spans="1:9" ht="7.5" hidden="1" customHeight="1" x14ac:dyDescent="0.25">
      <c r="A29" s="54"/>
    </row>
    <row r="30" spans="1:9" ht="12.75" customHeight="1" x14ac:dyDescent="0.25">
      <c r="A30" s="34">
        <v>9</v>
      </c>
      <c r="B30" s="55" t="s">
        <v>41</v>
      </c>
      <c r="C30" s="55"/>
      <c r="D30" s="55"/>
      <c r="E30" s="56" t="s">
        <v>42</v>
      </c>
      <c r="G30" s="5"/>
    </row>
    <row r="31" spans="1:9" ht="16.5" customHeight="1" x14ac:dyDescent="0.25">
      <c r="A31" s="52" t="s">
        <v>34</v>
      </c>
      <c r="B31" s="57" t="s">
        <v>43</v>
      </c>
      <c r="C31" s="57" t="s">
        <v>44</v>
      </c>
      <c r="D31" s="57" t="s">
        <v>45</v>
      </c>
      <c r="E31" s="57" t="s">
        <v>46</v>
      </c>
    </row>
    <row r="32" spans="1:9" ht="12" customHeight="1" x14ac:dyDescent="0.25">
      <c r="A32" s="58">
        <v>1</v>
      </c>
      <c r="B32" s="58">
        <v>2</v>
      </c>
      <c r="C32" s="58">
        <v>3</v>
      </c>
      <c r="D32" s="58">
        <v>4</v>
      </c>
      <c r="E32" s="58">
        <v>6</v>
      </c>
    </row>
    <row r="33" spans="1:7" ht="36.75" customHeight="1" x14ac:dyDescent="0.25">
      <c r="A33" s="45">
        <v>1</v>
      </c>
      <c r="B33" s="59" t="str">
        <f>B28</f>
        <v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v>
      </c>
      <c r="C33" s="60">
        <f>C39</f>
        <v>12970167</v>
      </c>
      <c r="D33" s="61"/>
      <c r="E33" s="61">
        <f>C33+D33</f>
        <v>12970167</v>
      </c>
      <c r="F33" s="62"/>
    </row>
    <row r="34" spans="1:7" ht="10.5" customHeight="1" x14ac:dyDescent="0.25">
      <c r="A34" s="45"/>
      <c r="B34" s="59" t="s">
        <v>47</v>
      </c>
      <c r="C34" s="60"/>
      <c r="D34" s="61"/>
      <c r="E34" s="61"/>
      <c r="F34" s="62"/>
    </row>
    <row r="35" spans="1:7" ht="23.25" customHeight="1" x14ac:dyDescent="0.25">
      <c r="A35" s="45"/>
      <c r="B35" s="59" t="s">
        <v>48</v>
      </c>
      <c r="C35" s="60">
        <v>1800000</v>
      </c>
      <c r="D35" s="61"/>
      <c r="E35" s="61">
        <f>C35+D35</f>
        <v>1800000</v>
      </c>
      <c r="F35" s="62"/>
    </row>
    <row r="36" spans="1:7" ht="23.25" customHeight="1" x14ac:dyDescent="0.25">
      <c r="A36" s="45"/>
      <c r="B36" s="59" t="s">
        <v>49</v>
      </c>
      <c r="C36" s="60">
        <f>300000+60000</f>
        <v>360000</v>
      </c>
      <c r="D36" s="61"/>
      <c r="E36" s="61">
        <f>C36+D36</f>
        <v>360000</v>
      </c>
      <c r="F36" s="62"/>
    </row>
    <row r="37" spans="1:7" ht="36.75" customHeight="1" x14ac:dyDescent="0.25">
      <c r="A37" s="45"/>
      <c r="B37" s="59" t="s">
        <v>50</v>
      </c>
      <c r="C37" s="60">
        <f>10000000+400000+150167</f>
        <v>10550167</v>
      </c>
      <c r="D37" s="61"/>
      <c r="E37" s="61">
        <f>C37+D37</f>
        <v>10550167</v>
      </c>
      <c r="F37" s="63"/>
    </row>
    <row r="38" spans="1:7" ht="12.75" customHeight="1" x14ac:dyDescent="0.25">
      <c r="A38" s="45"/>
      <c r="B38" s="59" t="s">
        <v>51</v>
      </c>
      <c r="C38" s="64">
        <f>200000+60000</f>
        <v>260000</v>
      </c>
      <c r="D38" s="45"/>
      <c r="E38" s="61">
        <f>C38+D38</f>
        <v>260000</v>
      </c>
    </row>
    <row r="39" spans="1:7" x14ac:dyDescent="0.25">
      <c r="A39" s="44" t="s">
        <v>46</v>
      </c>
      <c r="B39" s="44"/>
      <c r="C39" s="61">
        <f>SUM(C35:C38)</f>
        <v>12970167</v>
      </c>
      <c r="D39" s="61">
        <f>SUM(D33:D38)</f>
        <v>0</v>
      </c>
      <c r="E39" s="61">
        <f>SUM(E34:E38)</f>
        <v>12970167</v>
      </c>
    </row>
    <row r="40" spans="1:7" ht="14.25" customHeight="1" x14ac:dyDescent="0.25">
      <c r="A40" s="34">
        <v>10</v>
      </c>
      <c r="B40" s="55" t="s">
        <v>52</v>
      </c>
      <c r="C40" s="55"/>
      <c r="D40" s="55"/>
      <c r="E40" s="55"/>
      <c r="F40" s="6" t="s">
        <v>42</v>
      </c>
    </row>
    <row r="41" spans="1:7" ht="12" customHeight="1" x14ac:dyDescent="0.25">
      <c r="B41" s="58" t="s">
        <v>53</v>
      </c>
      <c r="C41" s="58" t="s">
        <v>44</v>
      </c>
      <c r="D41" s="58" t="s">
        <v>45</v>
      </c>
      <c r="E41" s="58" t="s">
        <v>46</v>
      </c>
    </row>
    <row r="42" spans="1:7" ht="9" customHeight="1" x14ac:dyDescent="0.25">
      <c r="B42" s="52">
        <v>1</v>
      </c>
      <c r="C42" s="52">
        <v>2</v>
      </c>
      <c r="D42" s="52">
        <v>3</v>
      </c>
      <c r="E42" s="52">
        <v>4</v>
      </c>
    </row>
    <row r="43" spans="1:7" ht="7.5" customHeight="1" x14ac:dyDescent="0.25">
      <c r="B43" s="65" t="s">
        <v>46</v>
      </c>
      <c r="C43" s="65"/>
      <c r="D43" s="65"/>
      <c r="E43" s="65"/>
    </row>
    <row r="44" spans="1:7" ht="0.75" customHeight="1" x14ac:dyDescent="0.25">
      <c r="A44" s="54"/>
    </row>
    <row r="45" spans="1:7" x14ac:dyDescent="0.25">
      <c r="A45" s="34">
        <v>11</v>
      </c>
      <c r="B45" s="7" t="s">
        <v>54</v>
      </c>
      <c r="C45" s="7"/>
      <c r="D45" s="7"/>
      <c r="E45" s="7"/>
      <c r="F45" s="7"/>
      <c r="G45" s="7"/>
    </row>
    <row r="46" spans="1:7" ht="20.25" customHeight="1" x14ac:dyDescent="0.25">
      <c r="A46" s="43" t="s">
        <v>34</v>
      </c>
      <c r="B46" s="53" t="s">
        <v>55</v>
      </c>
      <c r="C46" s="57" t="s">
        <v>56</v>
      </c>
      <c r="D46" s="57" t="s">
        <v>57</v>
      </c>
      <c r="E46" s="57" t="s">
        <v>44</v>
      </c>
      <c r="F46" s="57" t="s">
        <v>45</v>
      </c>
      <c r="G46" s="57" t="s">
        <v>46</v>
      </c>
    </row>
    <row r="47" spans="1:7" ht="8.25" customHeight="1" x14ac:dyDescent="0.25">
      <c r="A47" s="58">
        <v>1</v>
      </c>
      <c r="B47" s="43">
        <v>2</v>
      </c>
      <c r="C47" s="43">
        <v>3</v>
      </c>
      <c r="D47" s="43">
        <v>4</v>
      </c>
      <c r="E47" s="43">
        <v>5</v>
      </c>
      <c r="F47" s="43">
        <v>6</v>
      </c>
      <c r="G47" s="43">
        <v>7</v>
      </c>
    </row>
    <row r="48" spans="1:7" ht="24.75" customHeight="1" x14ac:dyDescent="0.25">
      <c r="A48" s="45">
        <v>1</v>
      </c>
      <c r="B48" s="66" t="str">
        <f>B33</f>
        <v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v>
      </c>
      <c r="C48" s="67"/>
      <c r="D48" s="67"/>
      <c r="E48" s="67"/>
      <c r="F48" s="67"/>
      <c r="G48" s="68"/>
    </row>
    <row r="49" spans="1:7" ht="12.75" customHeight="1" x14ac:dyDescent="0.25">
      <c r="A49" s="53">
        <v>1</v>
      </c>
      <c r="B49" s="69" t="s">
        <v>58</v>
      </c>
      <c r="C49" s="45"/>
      <c r="D49" s="45"/>
      <c r="E49" s="45"/>
      <c r="F49" s="45"/>
      <c r="G49" s="45"/>
    </row>
    <row r="50" spans="1:7" ht="11.25" customHeight="1" x14ac:dyDescent="0.25">
      <c r="A50" s="53"/>
      <c r="B50" s="70" t="s">
        <v>59</v>
      </c>
      <c r="C50" s="71" t="s">
        <v>60</v>
      </c>
      <c r="D50" s="72" t="s">
        <v>61</v>
      </c>
      <c r="E50" s="73">
        <v>4</v>
      </c>
      <c r="F50" s="74" t="s">
        <v>62</v>
      </c>
      <c r="G50" s="74">
        <f t="shared" ref="G50:G58" si="0">SUM(E50:F50)</f>
        <v>4</v>
      </c>
    </row>
    <row r="51" spans="1:7" ht="11.25" customHeight="1" x14ac:dyDescent="0.25">
      <c r="A51" s="53"/>
      <c r="B51" s="75" t="s">
        <v>63</v>
      </c>
      <c r="C51" s="76" t="s">
        <v>60</v>
      </c>
      <c r="D51" s="72" t="s">
        <v>64</v>
      </c>
      <c r="E51" s="73">
        <v>4</v>
      </c>
      <c r="F51" s="77"/>
      <c r="G51" s="74">
        <f t="shared" si="0"/>
        <v>4</v>
      </c>
    </row>
    <row r="52" spans="1:7" ht="11.25" customHeight="1" x14ac:dyDescent="0.25">
      <c r="A52" s="53"/>
      <c r="B52" s="78" t="s">
        <v>65</v>
      </c>
      <c r="C52" s="71" t="s">
        <v>60</v>
      </c>
      <c r="D52" s="79" t="s">
        <v>66</v>
      </c>
      <c r="E52" s="80">
        <f>SUM(E53:E58)</f>
        <v>99.5</v>
      </c>
      <c r="F52" s="77"/>
      <c r="G52" s="74">
        <f t="shared" si="0"/>
        <v>99.5</v>
      </c>
    </row>
    <row r="53" spans="1:7" ht="12" customHeight="1" x14ac:dyDescent="0.25">
      <c r="A53" s="53"/>
      <c r="B53" s="81" t="s">
        <v>67</v>
      </c>
      <c r="C53" s="71" t="s">
        <v>60</v>
      </c>
      <c r="D53" s="72" t="s">
        <v>64</v>
      </c>
      <c r="E53" s="82">
        <v>6</v>
      </c>
      <c r="F53" s="77"/>
      <c r="G53" s="76">
        <f t="shared" si="0"/>
        <v>6</v>
      </c>
    </row>
    <row r="54" spans="1:7" ht="12" customHeight="1" x14ac:dyDescent="0.25">
      <c r="A54" s="53"/>
      <c r="B54" s="81" t="s">
        <v>68</v>
      </c>
      <c r="C54" s="71" t="s">
        <v>60</v>
      </c>
      <c r="D54" s="72" t="s">
        <v>64</v>
      </c>
      <c r="E54" s="76">
        <v>6.5</v>
      </c>
      <c r="F54" s="74" t="s">
        <v>62</v>
      </c>
      <c r="G54" s="76">
        <f t="shared" si="0"/>
        <v>6.5</v>
      </c>
    </row>
    <row r="55" spans="1:7" ht="11.25" customHeight="1" x14ac:dyDescent="0.25">
      <c r="A55" s="53"/>
      <c r="B55" s="81" t="s">
        <v>69</v>
      </c>
      <c r="C55" s="71" t="s">
        <v>60</v>
      </c>
      <c r="D55" s="72" t="s">
        <v>64</v>
      </c>
      <c r="E55" s="76">
        <v>68</v>
      </c>
      <c r="F55" s="77"/>
      <c r="G55" s="76">
        <f t="shared" si="0"/>
        <v>68</v>
      </c>
    </row>
    <row r="56" spans="1:7" ht="11.25" customHeight="1" x14ac:dyDescent="0.25">
      <c r="A56" s="53"/>
      <c r="B56" s="83" t="s">
        <v>70</v>
      </c>
      <c r="C56" s="76" t="s">
        <v>60</v>
      </c>
      <c r="D56" s="72" t="s">
        <v>64</v>
      </c>
      <c r="E56" s="82">
        <v>3</v>
      </c>
      <c r="F56" s="77"/>
      <c r="G56" s="76">
        <f t="shared" si="0"/>
        <v>3</v>
      </c>
    </row>
    <row r="57" spans="1:7" ht="12.75" customHeight="1" x14ac:dyDescent="0.25">
      <c r="A57" s="53"/>
      <c r="B57" s="81" t="s">
        <v>71</v>
      </c>
      <c r="C57" s="76" t="s">
        <v>60</v>
      </c>
      <c r="D57" s="72" t="s">
        <v>64</v>
      </c>
      <c r="E57" s="82">
        <v>4</v>
      </c>
      <c r="F57" s="77"/>
      <c r="G57" s="76">
        <f t="shared" si="0"/>
        <v>4</v>
      </c>
    </row>
    <row r="58" spans="1:7" ht="11.25" customHeight="1" x14ac:dyDescent="0.25">
      <c r="A58" s="53"/>
      <c r="B58" s="81" t="s">
        <v>72</v>
      </c>
      <c r="C58" s="76" t="s">
        <v>62</v>
      </c>
      <c r="D58" s="76" t="s">
        <v>62</v>
      </c>
      <c r="E58" s="76">
        <v>12</v>
      </c>
      <c r="F58" s="76" t="s">
        <v>62</v>
      </c>
      <c r="G58" s="76">
        <f t="shared" si="0"/>
        <v>12</v>
      </c>
    </row>
    <row r="59" spans="1:7" ht="11.25" customHeight="1" x14ac:dyDescent="0.25">
      <c r="A59" s="53"/>
      <c r="B59" s="84" t="s">
        <v>73</v>
      </c>
      <c r="C59" s="85" t="s">
        <v>74</v>
      </c>
      <c r="D59" s="72" t="s">
        <v>75</v>
      </c>
      <c r="E59" s="86">
        <f>E39</f>
        <v>12970167</v>
      </c>
      <c r="F59" s="76" t="s">
        <v>62</v>
      </c>
      <c r="G59" s="87">
        <f>E59</f>
        <v>12970167</v>
      </c>
    </row>
    <row r="60" spans="1:7" ht="13.5" customHeight="1" x14ac:dyDescent="0.25">
      <c r="A60" s="53">
        <v>2</v>
      </c>
      <c r="B60" s="88" t="s">
        <v>76</v>
      </c>
      <c r="C60" s="45"/>
      <c r="D60" s="45"/>
      <c r="E60" s="45"/>
      <c r="F60" s="45"/>
      <c r="G60" s="45"/>
    </row>
    <row r="61" spans="1:7" ht="12.75" customHeight="1" x14ac:dyDescent="0.25">
      <c r="A61" s="53"/>
      <c r="B61" s="89" t="s">
        <v>77</v>
      </c>
      <c r="C61" s="90" t="s">
        <v>60</v>
      </c>
      <c r="D61" s="91" t="s">
        <v>78</v>
      </c>
      <c r="E61" s="92">
        <v>144</v>
      </c>
      <c r="F61" s="93"/>
      <c r="G61" s="76">
        <f>SUM(E61:F61)</f>
        <v>144</v>
      </c>
    </row>
    <row r="62" spans="1:7" ht="12.75" customHeight="1" x14ac:dyDescent="0.25">
      <c r="A62" s="53"/>
      <c r="B62" s="89" t="s">
        <v>79</v>
      </c>
      <c r="C62" s="90" t="s">
        <v>60</v>
      </c>
      <c r="D62" s="94"/>
      <c r="E62" s="95">
        <v>540</v>
      </c>
      <c r="F62" s="76"/>
      <c r="G62" s="76">
        <f>SUM(E62:F62)</f>
        <v>540</v>
      </c>
    </row>
    <row r="63" spans="1:7" ht="13.5" customHeight="1" x14ac:dyDescent="0.25">
      <c r="A63" s="53"/>
      <c r="B63" s="89" t="s">
        <v>80</v>
      </c>
      <c r="C63" s="90" t="s">
        <v>81</v>
      </c>
      <c r="D63" s="94"/>
      <c r="E63" s="96">
        <v>7850</v>
      </c>
      <c r="F63" s="74"/>
      <c r="G63" s="97">
        <f>SUM(E63:F63)</f>
        <v>7850</v>
      </c>
    </row>
    <row r="64" spans="1:7" ht="21.75" customHeight="1" x14ac:dyDescent="0.25">
      <c r="A64" s="53"/>
      <c r="B64" s="89" t="s">
        <v>82</v>
      </c>
      <c r="C64" s="90" t="s">
        <v>83</v>
      </c>
      <c r="D64" s="91" t="s">
        <v>84</v>
      </c>
      <c r="E64" s="98">
        <f>E59</f>
        <v>12970167</v>
      </c>
      <c r="F64" s="74"/>
      <c r="G64" s="98">
        <f>G59</f>
        <v>12970167</v>
      </c>
    </row>
    <row r="65" spans="1:7" ht="12" customHeight="1" x14ac:dyDescent="0.25">
      <c r="A65" s="53">
        <v>3</v>
      </c>
      <c r="B65" s="69" t="s">
        <v>85</v>
      </c>
      <c r="C65" s="45"/>
      <c r="D65" s="45"/>
      <c r="E65" s="86"/>
      <c r="F65" s="99"/>
      <c r="G65" s="86"/>
    </row>
    <row r="66" spans="1:7" ht="13.5" customHeight="1" x14ac:dyDescent="0.25">
      <c r="A66" s="53"/>
      <c r="B66" s="89" t="s">
        <v>86</v>
      </c>
      <c r="C66" s="90" t="s">
        <v>87</v>
      </c>
      <c r="D66" s="91" t="s">
        <v>88</v>
      </c>
      <c r="E66" s="86">
        <f>E64/E61</f>
        <v>90070.604166666672</v>
      </c>
      <c r="F66" s="99"/>
      <c r="G66" s="86">
        <f>G64/G61</f>
        <v>90070.604166666672</v>
      </c>
    </row>
    <row r="67" spans="1:7" ht="13.5" customHeight="1" x14ac:dyDescent="0.25">
      <c r="A67" s="53"/>
      <c r="B67" s="89" t="s">
        <v>89</v>
      </c>
      <c r="C67" s="90" t="s">
        <v>81</v>
      </c>
      <c r="D67" s="91" t="s">
        <v>88</v>
      </c>
      <c r="E67" s="86">
        <f>E63/E61</f>
        <v>54.513888888888886</v>
      </c>
      <c r="F67" s="99"/>
      <c r="G67" s="100">
        <f>SUM(E67:F67)</f>
        <v>54.513888888888886</v>
      </c>
    </row>
    <row r="68" spans="1:7" ht="9.75" customHeight="1" x14ac:dyDescent="0.25">
      <c r="A68" s="53">
        <v>4</v>
      </c>
      <c r="B68" s="69" t="s">
        <v>90</v>
      </c>
      <c r="C68" s="45"/>
      <c r="D68" s="45"/>
      <c r="E68" s="101"/>
      <c r="F68" s="101"/>
      <c r="G68" s="101"/>
    </row>
    <row r="69" spans="1:7" ht="11.25" customHeight="1" x14ac:dyDescent="0.25">
      <c r="A69" s="45"/>
      <c r="B69" s="102" t="s">
        <v>91</v>
      </c>
      <c r="C69" s="103" t="s">
        <v>92</v>
      </c>
      <c r="D69" s="91" t="s">
        <v>88</v>
      </c>
      <c r="E69" s="104">
        <f>E67/E62</f>
        <v>0.10095164609053497</v>
      </c>
      <c r="F69" s="105"/>
      <c r="G69" s="104">
        <f>G67/G62</f>
        <v>0.10095164609053497</v>
      </c>
    </row>
    <row r="70" spans="1:7" ht="25.5" customHeight="1" x14ac:dyDescent="0.25">
      <c r="A70" s="45"/>
      <c r="B70" s="102" t="s">
        <v>93</v>
      </c>
      <c r="C70" s="103" t="s">
        <v>92</v>
      </c>
      <c r="D70" s="91" t="s">
        <v>88</v>
      </c>
      <c r="E70" s="106">
        <v>0.02</v>
      </c>
      <c r="F70" s="105"/>
      <c r="G70" s="104">
        <f>E70</f>
        <v>0.02</v>
      </c>
    </row>
    <row r="71" spans="1:7" ht="37.5" customHeight="1" x14ac:dyDescent="0.25">
      <c r="A71" s="45"/>
      <c r="B71" s="107" t="s">
        <v>94</v>
      </c>
      <c r="C71" s="103" t="s">
        <v>92</v>
      </c>
      <c r="D71" s="91" t="s">
        <v>88</v>
      </c>
      <c r="E71" s="104">
        <v>7.0000000000000001E-3</v>
      </c>
      <c r="F71" s="74"/>
      <c r="G71" s="104">
        <f>E71</f>
        <v>7.0000000000000001E-3</v>
      </c>
    </row>
    <row r="72" spans="1:7" ht="10.5" customHeight="1" x14ac:dyDescent="0.25">
      <c r="A72" s="7" t="s">
        <v>95</v>
      </c>
      <c r="B72" s="7"/>
      <c r="C72" s="7"/>
      <c r="D72" s="108"/>
      <c r="E72" s="108"/>
      <c r="F72" s="109"/>
      <c r="G72" s="109"/>
    </row>
    <row r="73" spans="1:7" ht="12.75" customHeight="1" x14ac:dyDescent="0.25">
      <c r="A73" s="7" t="s">
        <v>96</v>
      </c>
      <c r="B73" s="7"/>
      <c r="C73" s="7"/>
      <c r="D73" s="110"/>
      <c r="E73" s="110"/>
      <c r="F73" s="111" t="s">
        <v>97</v>
      </c>
      <c r="G73" s="111"/>
    </row>
    <row r="74" spans="1:7" ht="13.5" customHeight="1" x14ac:dyDescent="0.25">
      <c r="A74" s="112"/>
      <c r="B74" s="108"/>
      <c r="C74" s="109"/>
      <c r="E74" s="113" t="s">
        <v>98</v>
      </c>
      <c r="F74" s="114" t="s">
        <v>99</v>
      </c>
      <c r="G74" s="114"/>
    </row>
    <row r="75" spans="1:7" ht="12.75" customHeight="1" x14ac:dyDescent="0.25">
      <c r="A75" s="7" t="s">
        <v>100</v>
      </c>
      <c r="B75" s="7"/>
      <c r="C75" s="7"/>
      <c r="D75" s="113"/>
      <c r="E75" s="113"/>
      <c r="F75" s="115"/>
      <c r="G75" s="115"/>
    </row>
    <row r="76" spans="1:7" x14ac:dyDescent="0.25">
      <c r="A76" s="7" t="s">
        <v>101</v>
      </c>
      <c r="B76" s="7"/>
      <c r="C76" s="7"/>
      <c r="D76" s="110"/>
      <c r="E76" s="110"/>
      <c r="F76" s="111" t="s">
        <v>102</v>
      </c>
      <c r="G76" s="111"/>
    </row>
    <row r="77" spans="1:7" x14ac:dyDescent="0.25">
      <c r="A77" s="108"/>
      <c r="B77" s="116"/>
      <c r="C77" s="34"/>
      <c r="D77" s="117" t="s">
        <v>98</v>
      </c>
      <c r="E77" s="117"/>
      <c r="F77" s="118" t="s">
        <v>99</v>
      </c>
      <c r="G77" s="118"/>
    </row>
  </sheetData>
  <mergeCells count="39">
    <mergeCell ref="A76:C76"/>
    <mergeCell ref="F76:G76"/>
    <mergeCell ref="F77:G77"/>
    <mergeCell ref="B48:G48"/>
    <mergeCell ref="A72:C72"/>
    <mergeCell ref="A73:C73"/>
    <mergeCell ref="F73:G73"/>
    <mergeCell ref="F74:G74"/>
    <mergeCell ref="A75:C75"/>
    <mergeCell ref="B27:G27"/>
    <mergeCell ref="B28:G28"/>
    <mergeCell ref="B30:D30"/>
    <mergeCell ref="A39:B39"/>
    <mergeCell ref="B40:E40"/>
    <mergeCell ref="B45:G45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B9:G9"/>
    <mergeCell ref="B10:G10"/>
  </mergeCells>
  <pageMargins left="0" right="0" top="0.11811023622047245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Хор  (5)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2024-08-22T06:51:49Z</dcterms:created>
  <dcterms:modified xsi:type="dcterms:W3CDTF">2024-08-22T06:52:08Z</dcterms:modified>
</cp:coreProperties>
</file>