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Ін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1" l="1"/>
  <c r="K73" i="1"/>
  <c r="B73" i="1"/>
  <c r="B71" i="1"/>
  <c r="K69" i="1"/>
  <c r="B69" i="1"/>
  <c r="C67" i="1"/>
  <c r="B67" i="1"/>
  <c r="B65" i="1"/>
  <c r="K63" i="1"/>
  <c r="B63" i="1"/>
  <c r="B61" i="1"/>
  <c r="B59" i="1"/>
  <c r="C57" i="1"/>
  <c r="K54" i="1"/>
  <c r="K50" i="1"/>
  <c r="C48" i="1"/>
  <c r="B48" i="1"/>
  <c r="M40" i="1"/>
  <c r="M37" i="1"/>
  <c r="M35" i="1"/>
  <c r="D35" i="1"/>
  <c r="B35" i="1"/>
  <c r="B32" i="1"/>
  <c r="M20" i="1"/>
  <c r="J20" i="1"/>
  <c r="F20" i="1"/>
</calcChain>
</file>

<file path=xl/sharedStrings.xml><?xml version="1.0" encoding="utf-8"?>
<sst xmlns="http://schemas.openxmlformats.org/spreadsheetml/2006/main" count="116" uniqueCount="72">
  <si>
    <t>Паспорт № 13</t>
  </si>
  <si>
    <r>
      <t xml:space="preserve">бюджетної програми на </t>
    </r>
    <r>
      <rPr>
        <b/>
        <i/>
        <u/>
        <sz val="10"/>
        <color indexed="8"/>
        <rFont val="Times New Roman"/>
        <family val="1"/>
        <charset val="204"/>
      </rPr>
      <t xml:space="preserve">2018 рік </t>
    </r>
  </si>
  <si>
    <t>1.</t>
  </si>
  <si>
    <t>Відділ культури та мистецтв виконавчих органів Дрогобицької міської ради</t>
  </si>
  <si>
    <t>(КПКВК МБ)</t>
  </si>
  <si>
    <t>                                        (найменування головного розпорядника)</t>
  </si>
  <si>
    <t>2.</t>
  </si>
  <si>
    <t>                                     (найменування відповідального виконавця)</t>
  </si>
  <si>
    <t>3.</t>
  </si>
  <si>
    <t>0490</t>
  </si>
  <si>
    <t xml:space="preserve"> Виконання інвестиційних проектів</t>
  </si>
  <si>
    <t>(КПКВК ДБ)</t>
  </si>
  <si>
    <t>            (КФКВК)</t>
  </si>
  <si>
    <t>                      (найменування бюджетної програми)</t>
  </si>
  <si>
    <t xml:space="preserve">4. Обсяг бюджетних призначень / бюджетних асигнувань -  </t>
  </si>
  <si>
    <t>тис грн           у тому числі загального фонду -</t>
  </si>
  <si>
    <t xml:space="preserve">тис грн та спеціального фонду - </t>
  </si>
  <si>
    <t>тис грн</t>
  </si>
  <si>
    <t>5. Підстави для виконання бюджетної програми</t>
  </si>
  <si>
    <t xml:space="preserve">Рішення сесії Дрогобицької міської ради  "Про міський бюджет м. Дрогобича на 2018 рік" від  21.12.2017 № 982   
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 від 25.07.2018  №  365-р        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2018 рік" від  23.08.2018  №  1305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2018 рік" від  29.11.2018  № 1428             </t>
  </si>
  <si>
    <t xml:space="preserve">6. Мета бюджетної програми </t>
  </si>
  <si>
    <t xml:space="preserve"> Забезпечення розвитку інфраструктури території</t>
  </si>
  <si>
    <t>7. Підпрограми, спрямовані на досягнення мети, визначеної паспортом бюджетної програми</t>
  </si>
  <si>
    <t>N з/п</t>
  </si>
  <si>
    <t>КПКВК</t>
  </si>
  <si>
    <t>КФКВК</t>
  </si>
  <si>
    <t>Назва підпрограми</t>
  </si>
  <si>
    <t xml:space="preserve"> Виконання інвестиційних проектів в рамках здійснення заходів щодо соціально-економічного розвитку окремих територій</t>
  </si>
  <si>
    <t xml:space="preserve"> Виконання інвестиційних проектів за рахунок субвенцій з інших бюджетів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</si>
  <si>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</si>
  <si>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</si>
  <si>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Загальний фонд</t>
  </si>
  <si>
    <t>Спеціальний фонд</t>
  </si>
  <si>
    <t>Разом</t>
  </si>
  <si>
    <t>Підпрограма 1</t>
  </si>
  <si>
    <t>Завдання 1</t>
  </si>
  <si>
    <t>Капітальний ремонт спортзалу  Стебницького Народного дому по вул. Майдан Шевченка 5/1 в м. Стебнику</t>
  </si>
  <si>
    <t>Завдання 2</t>
  </si>
  <si>
    <t>Придбання освітлювальних приладів та комп'ютерної техніки для Народного дому ім. І. Франка</t>
  </si>
  <si>
    <t>Підпрограма 2</t>
  </si>
  <si>
    <t>Реконструкція сцени (механізація ) Народного дому ім І. Франка вм. Дрогобичі Львівської обл.</t>
  </si>
  <si>
    <t>9. Перелік державних цільових програм, що виконуються у складі бюджетної програми:</t>
  </si>
  <si>
    <t>Назва регіональної цільової програми та підпрограми</t>
  </si>
  <si>
    <t>Спец фонд</t>
  </si>
  <si>
    <t>10. Результативні показники бюджетної програми:</t>
  </si>
  <si>
    <t>Показники</t>
  </si>
  <si>
    <t>Од виміру</t>
  </si>
  <si>
    <t>Джерело інформації</t>
  </si>
  <si>
    <t>Значення показника</t>
  </si>
  <si>
    <t>1  Показник затрат</t>
  </si>
  <si>
    <t>Обсяг витрат на проведення капітального  ремонту</t>
  </si>
  <si>
    <t>Кошторис</t>
  </si>
  <si>
    <t>2  Показник продукту</t>
  </si>
  <si>
    <t>Ремонт спортзалу</t>
  </si>
  <si>
    <t>м2</t>
  </si>
  <si>
    <t>3  Показник ефективності</t>
  </si>
  <si>
    <t>середні витрати на капітальний  ремонт  спортзалу  1 м2</t>
  </si>
  <si>
    <t>грн</t>
  </si>
  <si>
    <t>4  Показник якості</t>
  </si>
  <si>
    <t>рівень готовності об'єкту</t>
  </si>
  <si>
    <t>%</t>
  </si>
  <si>
    <t>Розрахунок</t>
  </si>
  <si>
    <t>Обсяг видатків на придбання приладів та техніки</t>
  </si>
  <si>
    <t>план роботи</t>
  </si>
  <si>
    <t>кількість предметів</t>
  </si>
  <si>
    <t>од.</t>
  </si>
  <si>
    <t>середні витрати на придбання одного предмету</t>
  </si>
  <si>
    <t>рівень оновлення матеріально-технічної бази порівняно з минулим роком</t>
  </si>
  <si>
    <t>Обсяг видатків на реконструкцію сцени</t>
  </si>
  <si>
    <t>кількість об’єктів, які планується реконструювати, од.;</t>
  </si>
  <si>
    <t>середні витрати на реконструкцію одного об’єкту</t>
  </si>
  <si>
    <t>рівень готовності об'єктів реконструкції,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</si>
</sst>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%"/>
    <numFmt numFmtId="166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u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u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theme="1" tint="4.9989318521683403E-2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theme="1" tint="4.9989318521683403E-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7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7" fillId="0" borderId="0" xfId="0" applyFont="1" applyAlignment="1">
      <alignment horizontal="justify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13" fillId="0" borderId="0" xfId="0" applyFont="1" applyFill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9" fillId="0" borderId="0" xfId="0" applyFont="1" applyAlignment="1">
      <alignment horizontal="center" vertical="justify" wrapText="1"/>
    </xf>
    <xf numFmtId="0" fontId="9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/>
    <xf numFmtId="0" fontId="17" fillId="0" borderId="1" xfId="0" applyFont="1" applyBorder="1" applyAlignment="1"/>
    <xf numFmtId="0" fontId="11" fillId="0" borderId="0" xfId="0" applyFont="1" applyAlignment="1">
      <alignment wrapText="1"/>
    </xf>
    <xf numFmtId="0" fontId="18" fillId="0" borderId="1" xfId="0" applyFont="1" applyBorder="1" applyAlignment="1">
      <alignment horizontal="left" wrapText="1"/>
    </xf>
    <xf numFmtId="164" fontId="16" fillId="0" borderId="1" xfId="0" applyNumberFormat="1" applyFont="1" applyBorder="1"/>
    <xf numFmtId="0" fontId="19" fillId="0" borderId="1" xfId="0" applyFont="1" applyBorder="1" applyAlignment="1">
      <alignment horizontal="left" wrapText="1"/>
    </xf>
    <xf numFmtId="164" fontId="16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17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21" fillId="0" borderId="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49" fontId="22" fillId="0" borderId="4" xfId="0" applyNumberFormat="1" applyFont="1" applyBorder="1" applyAlignment="1">
      <alignment horizontal="center" wrapText="1"/>
    </xf>
    <xf numFmtId="0" fontId="22" fillId="0" borderId="4" xfId="0" applyNumberFormat="1" applyFont="1" applyBorder="1" applyAlignment="1">
      <alignment horizontal="center" wrapText="1"/>
    </xf>
    <xf numFmtId="0" fontId="23" fillId="0" borderId="5" xfId="0" applyFont="1" applyBorder="1" applyAlignment="1">
      <alignment horizontal="left" wrapText="1"/>
    </xf>
    <xf numFmtId="0" fontId="23" fillId="0" borderId="3" xfId="0" applyFont="1" applyBorder="1" applyAlignment="1">
      <alignment horizontal="left" wrapText="1"/>
    </xf>
    <xf numFmtId="0" fontId="23" fillId="0" borderId="6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4" fillId="0" borderId="0" xfId="0" applyFont="1" applyAlignment="1">
      <alignment wrapText="1"/>
    </xf>
    <xf numFmtId="0" fontId="11" fillId="0" borderId="7" xfId="0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9" fillId="0" borderId="5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25" fillId="0" borderId="4" xfId="0" applyNumberFormat="1" applyFont="1" applyBorder="1" applyAlignment="1">
      <alignment vertical="center" wrapText="1"/>
    </xf>
    <xf numFmtId="164" fontId="25" fillId="0" borderId="4" xfId="0" applyNumberFormat="1" applyFont="1" applyFill="1" applyBorder="1" applyAlignment="1">
      <alignment vertical="center" wrapText="1"/>
    </xf>
    <xf numFmtId="164" fontId="25" fillId="0" borderId="4" xfId="0" applyNumberFormat="1" applyFont="1" applyBorder="1" applyAlignment="1">
      <alignment vertical="center" wrapText="1"/>
    </xf>
    <xf numFmtId="0" fontId="25" fillId="0" borderId="5" xfId="1" applyFont="1" applyFill="1" applyBorder="1" applyAlignment="1">
      <alignment horizontal="left" vertical="center" wrapText="1"/>
    </xf>
    <xf numFmtId="0" fontId="25" fillId="0" borderId="3" xfId="1" applyFont="1" applyFill="1" applyBorder="1" applyAlignment="1">
      <alignment horizontal="left" vertical="center" wrapText="1"/>
    </xf>
    <xf numFmtId="0" fontId="25" fillId="0" borderId="6" xfId="1" applyFont="1" applyFill="1" applyBorder="1" applyAlignment="1">
      <alignment horizontal="left" vertical="center" wrapText="1"/>
    </xf>
    <xf numFmtId="0" fontId="22" fillId="0" borderId="5" xfId="0" applyFont="1" applyBorder="1" applyAlignment="1">
      <alignment horizontal="center" wrapText="1"/>
    </xf>
    <xf numFmtId="0" fontId="22" fillId="0" borderId="6" xfId="0" applyFont="1" applyBorder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0" fontId="25" fillId="0" borderId="4" xfId="0" applyFont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22" fillId="0" borderId="8" xfId="0" applyFont="1" applyBorder="1" applyAlignment="1">
      <alignment horizontal="left" wrapText="1"/>
    </xf>
    <xf numFmtId="0" fontId="22" fillId="0" borderId="2" xfId="0" applyFont="1" applyBorder="1" applyAlignment="1">
      <alignment horizontal="left" wrapText="1"/>
    </xf>
    <xf numFmtId="0" fontId="11" fillId="0" borderId="7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Font="1" applyBorder="1"/>
    <xf numFmtId="2" fontId="30" fillId="0" borderId="5" xfId="0" applyNumberFormat="1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1" fillId="0" borderId="0" xfId="0" applyFont="1" applyBorder="1" applyAlignment="1"/>
    <xf numFmtId="0" fontId="10" fillId="0" borderId="5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8" fillId="0" borderId="4" xfId="0" applyFont="1" applyBorder="1" applyAlignment="1">
      <alignment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6" xfId="1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2" fontId="16" fillId="2" borderId="5" xfId="1" applyNumberFormat="1" applyFont="1" applyFill="1" applyBorder="1" applyAlignment="1">
      <alignment horizontal="center" vertical="center" wrapText="1"/>
    </xf>
    <xf numFmtId="2" fontId="16" fillId="2" borderId="3" xfId="1" applyNumberFormat="1" applyFont="1" applyFill="1" applyBorder="1" applyAlignment="1">
      <alignment horizontal="center" vertical="center" wrapText="1"/>
    </xf>
    <xf numFmtId="2" fontId="16" fillId="2" borderId="6" xfId="1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0" borderId="5" xfId="1" applyNumberFormat="1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/>
    </xf>
    <xf numFmtId="165" fontId="16" fillId="0" borderId="4" xfId="0" applyNumberFormat="1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center"/>
    </xf>
    <xf numFmtId="0" fontId="29" fillId="0" borderId="5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right" vertical="center" wrapText="1"/>
    </xf>
    <xf numFmtId="0" fontId="12" fillId="0" borderId="4" xfId="0" applyFont="1" applyBorder="1" applyAlignment="1">
      <alignment vertical="center"/>
    </xf>
    <xf numFmtId="0" fontId="12" fillId="0" borderId="5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5" fillId="2" borderId="4" xfId="0" applyFont="1" applyFill="1" applyBorder="1" applyAlignment="1">
      <alignment horizontal="center" vertical="center"/>
    </xf>
    <xf numFmtId="1" fontId="16" fillId="2" borderId="5" xfId="1" applyNumberFormat="1" applyFont="1" applyFill="1" applyBorder="1" applyAlignment="1">
      <alignment horizontal="center" vertical="center" wrapText="1"/>
    </xf>
    <xf numFmtId="1" fontId="16" fillId="2" borderId="3" xfId="1" applyNumberFormat="1" applyFont="1" applyFill="1" applyBorder="1" applyAlignment="1">
      <alignment horizontal="center" vertical="center" wrapText="1"/>
    </xf>
    <xf numFmtId="1" fontId="16" fillId="2" borderId="6" xfId="1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66" fontId="16" fillId="2" borderId="5" xfId="1" applyNumberFormat="1" applyFont="1" applyFill="1" applyBorder="1" applyAlignment="1">
      <alignment horizontal="center" vertical="center" wrapText="1"/>
    </xf>
    <xf numFmtId="166" fontId="16" fillId="2" borderId="3" xfId="1" applyNumberFormat="1" applyFont="1" applyFill="1" applyBorder="1" applyAlignment="1">
      <alignment horizontal="center" vertical="center" wrapText="1"/>
    </xf>
    <xf numFmtId="166" fontId="16" fillId="2" borderId="6" xfId="1" applyNumberFormat="1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left" vertical="center" wrapText="1"/>
    </xf>
    <xf numFmtId="49" fontId="25" fillId="0" borderId="4" xfId="1" applyNumberFormat="1" applyFont="1" applyFill="1" applyBorder="1" applyAlignment="1">
      <alignment horizontal="center" vertical="center" wrapText="1"/>
    </xf>
    <xf numFmtId="0" fontId="35" fillId="0" borderId="5" xfId="0" applyFont="1" applyBorder="1" applyAlignment="1">
      <alignment horizontal="center" wrapText="1"/>
    </xf>
    <xf numFmtId="0" fontId="35" fillId="0" borderId="3" xfId="0" applyFont="1" applyBorder="1" applyAlignment="1">
      <alignment horizontal="center" wrapText="1"/>
    </xf>
    <xf numFmtId="0" fontId="35" fillId="0" borderId="6" xfId="0" applyFont="1" applyBorder="1" applyAlignment="1">
      <alignment horizontal="center" wrapText="1"/>
    </xf>
    <xf numFmtId="49" fontId="25" fillId="0" borderId="3" xfId="1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164" fontId="16" fillId="2" borderId="5" xfId="1" applyNumberFormat="1" applyFont="1" applyFill="1" applyBorder="1" applyAlignment="1">
      <alignment horizontal="center" vertical="center" wrapText="1"/>
    </xf>
    <xf numFmtId="164" fontId="16" fillId="2" borderId="3" xfId="1" applyNumberFormat="1" applyFont="1" applyFill="1" applyBorder="1" applyAlignment="1">
      <alignment horizontal="center" vertical="center" wrapText="1"/>
    </xf>
    <xf numFmtId="164" fontId="16" fillId="2" borderId="6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left" vertical="center" wrapText="1"/>
    </xf>
    <xf numFmtId="49" fontId="12" fillId="0" borderId="3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N75"/>
  <sheetViews>
    <sheetView tabSelected="1" topLeftCell="A3" workbookViewId="0">
      <selection activeCell="B23" sqref="B23:M23"/>
    </sheetView>
  </sheetViews>
  <sheetFormatPr defaultRowHeight="15" x14ac:dyDescent="0.25"/>
  <sheetData>
    <row r="1" spans="1:14" ht="15" customHeight="1" x14ac:dyDescent="0.25">
      <c r="A1" s="1"/>
      <c r="B1" s="1"/>
      <c r="C1" s="1"/>
      <c r="D1" s="1"/>
      <c r="E1" s="1"/>
      <c r="F1" s="1"/>
      <c r="G1" s="1"/>
      <c r="H1" s="1"/>
      <c r="I1" s="2"/>
      <c r="J1" s="3"/>
      <c r="K1" s="2"/>
      <c r="L1" s="3"/>
      <c r="M1" s="2"/>
      <c r="N1" s="3"/>
    </row>
    <row r="2" spans="1:14" ht="15" customHeight="1" x14ac:dyDescent="0.25">
      <c r="A2" s="1"/>
      <c r="B2" s="1"/>
      <c r="C2" s="1"/>
      <c r="D2" s="1"/>
      <c r="E2" s="1"/>
      <c r="F2" s="1"/>
      <c r="G2" s="1"/>
      <c r="H2" s="1"/>
      <c r="I2" s="3"/>
      <c r="J2" s="3"/>
      <c r="K2" s="3"/>
      <c r="L2" s="3"/>
      <c r="M2" s="3"/>
      <c r="N2" s="3"/>
    </row>
    <row r="3" spans="1:14" ht="15" customHeight="1" x14ac:dyDescent="0.25">
      <c r="A3" s="1"/>
      <c r="B3" s="1"/>
      <c r="C3" s="1"/>
      <c r="D3" s="1"/>
      <c r="E3" s="1"/>
      <c r="F3" s="1"/>
      <c r="G3" s="1"/>
      <c r="H3" s="1"/>
      <c r="I3" s="4"/>
      <c r="J3" s="5"/>
      <c r="K3" s="4"/>
      <c r="L3" s="5"/>
      <c r="M3" s="4"/>
      <c r="N3" s="5"/>
    </row>
    <row r="4" spans="1:14" ht="15" customHeight="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4"/>
      <c r="M4" s="4"/>
      <c r="N4" s="4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6"/>
      <c r="J5" s="6"/>
      <c r="K5" s="6"/>
      <c r="L5" s="6"/>
      <c r="M5" s="6"/>
      <c r="N5" s="6"/>
    </row>
    <row r="6" spans="1:14" ht="15" customHeight="1" x14ac:dyDescent="0.25">
      <c r="A6" s="1"/>
      <c r="B6" s="1"/>
      <c r="C6" s="1"/>
      <c r="D6" s="1"/>
      <c r="E6" s="1"/>
      <c r="F6" s="1"/>
      <c r="G6" s="1"/>
      <c r="H6" s="1"/>
      <c r="I6" s="7"/>
      <c r="J6" s="7"/>
      <c r="K6" s="7"/>
      <c r="L6" s="7"/>
      <c r="M6" s="7"/>
      <c r="N6" s="7"/>
    </row>
    <row r="7" spans="1:14" ht="15.75" customHeight="1" x14ac:dyDescent="0.25">
      <c r="A7" s="8"/>
      <c r="B7" s="1"/>
      <c r="C7" s="1"/>
      <c r="D7" s="1"/>
      <c r="E7" s="1"/>
      <c r="F7" s="1"/>
      <c r="G7" s="1"/>
      <c r="H7" s="1"/>
      <c r="I7" s="9"/>
      <c r="J7" s="10"/>
      <c r="K7" s="9"/>
      <c r="L7" s="10"/>
      <c r="M7" s="9"/>
      <c r="N7" s="10"/>
    </row>
    <row r="8" spans="1:14" x14ac:dyDescent="0.25">
      <c r="A8" s="1"/>
      <c r="B8" s="1"/>
      <c r="C8" s="1"/>
      <c r="D8" s="1"/>
      <c r="E8" s="1"/>
      <c r="F8" s="1"/>
      <c r="G8" s="1"/>
      <c r="H8" s="1"/>
      <c r="I8" s="11"/>
      <c r="J8" s="11"/>
      <c r="K8" s="11"/>
      <c r="L8" s="11"/>
      <c r="M8" s="11"/>
      <c r="N8" s="11"/>
    </row>
    <row r="9" spans="1:14" x14ac:dyDescent="0.25">
      <c r="A9" s="1"/>
      <c r="B9" s="1"/>
      <c r="C9" s="1"/>
      <c r="D9" s="1"/>
      <c r="E9" s="1"/>
      <c r="F9" s="1"/>
      <c r="G9" s="1"/>
      <c r="H9" s="1"/>
      <c r="I9" s="12"/>
      <c r="J9" s="12"/>
      <c r="K9" s="12"/>
      <c r="L9" s="12"/>
      <c r="M9" s="12"/>
      <c r="N9" s="12"/>
    </row>
    <row r="10" spans="1:14" ht="15.75" x14ac:dyDescent="0.25">
      <c r="A10" s="8"/>
      <c r="B10" s="1"/>
      <c r="C10" s="1"/>
      <c r="D10" s="1"/>
      <c r="E10" s="1"/>
      <c r="F10" s="1"/>
      <c r="G10" s="1"/>
      <c r="H10" s="1"/>
      <c r="I10" s="13"/>
      <c r="J10" s="13"/>
      <c r="K10" s="13"/>
      <c r="L10" s="13"/>
      <c r="M10" s="13"/>
      <c r="N10" s="13"/>
    </row>
    <row r="11" spans="1:14" x14ac:dyDescent="0.25">
      <c r="A11" s="1"/>
      <c r="B11" s="1"/>
      <c r="C11" s="1"/>
      <c r="D11" s="1"/>
      <c r="E11" s="1"/>
      <c r="F11" s="1"/>
      <c r="G11" s="1"/>
      <c r="H11" s="1"/>
      <c r="I11" s="14"/>
      <c r="J11" s="15"/>
      <c r="K11" s="15"/>
      <c r="L11" s="15"/>
      <c r="M11" s="15"/>
      <c r="N11" s="15"/>
    </row>
    <row r="12" spans="1:14" x14ac:dyDescent="0.25">
      <c r="A12" s="16" t="s">
        <v>0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4" x14ac:dyDescent="0.25">
      <c r="A13" s="16" t="s">
        <v>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1:14" x14ac:dyDescent="0.25">
      <c r="A14" s="18" t="s">
        <v>2</v>
      </c>
      <c r="B14" s="19">
        <v>1010000</v>
      </c>
      <c r="C14" s="19"/>
      <c r="D14" s="20" t="s">
        <v>3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x14ac:dyDescent="0.25">
      <c r="A15" s="18"/>
      <c r="B15" s="21" t="s">
        <v>4</v>
      </c>
      <c r="C15" s="21"/>
      <c r="D15" s="21" t="s">
        <v>5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x14ac:dyDescent="0.25">
      <c r="A16" s="18" t="s">
        <v>6</v>
      </c>
      <c r="B16" s="19">
        <v>1010000</v>
      </c>
      <c r="C16" s="19"/>
      <c r="D16" s="20" t="s">
        <v>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x14ac:dyDescent="0.25">
      <c r="A17" s="18"/>
      <c r="B17" s="21" t="s">
        <v>4</v>
      </c>
      <c r="C17" s="21"/>
      <c r="D17" s="21" t="s">
        <v>7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5.75" x14ac:dyDescent="0.25">
      <c r="A18" s="18" t="s">
        <v>8</v>
      </c>
      <c r="B18" s="19">
        <v>1017360</v>
      </c>
      <c r="C18" s="19"/>
      <c r="D18" s="22" t="s">
        <v>9</v>
      </c>
      <c r="E18" s="23" t="s">
        <v>10</v>
      </c>
      <c r="F18" s="23"/>
      <c r="G18" s="23"/>
      <c r="H18" s="23"/>
      <c r="I18" s="23"/>
      <c r="J18" s="23"/>
      <c r="K18" s="23"/>
      <c r="L18" s="23"/>
      <c r="M18" s="23"/>
      <c r="N18" s="24"/>
    </row>
    <row r="19" spans="1:14" ht="23.25" x14ac:dyDescent="0.25">
      <c r="A19" s="18"/>
      <c r="B19" s="21" t="s">
        <v>11</v>
      </c>
      <c r="C19" s="21"/>
      <c r="D19" s="25" t="s">
        <v>12</v>
      </c>
      <c r="E19" s="21" t="s">
        <v>13</v>
      </c>
      <c r="F19" s="21"/>
      <c r="G19" s="21"/>
      <c r="H19" s="21"/>
      <c r="I19" s="21"/>
      <c r="J19" s="21"/>
      <c r="K19" s="21"/>
      <c r="L19" s="21"/>
      <c r="M19" s="21"/>
      <c r="N19" s="21"/>
    </row>
    <row r="20" spans="1:14" x14ac:dyDescent="0.25">
      <c r="A20" s="26" t="s">
        <v>14</v>
      </c>
      <c r="B20" s="26"/>
      <c r="C20" s="26"/>
      <c r="D20" s="26"/>
      <c r="E20" s="26"/>
      <c r="F20" s="27">
        <f>J20+M20</f>
        <v>1271</v>
      </c>
      <c r="G20" s="28" t="s">
        <v>15</v>
      </c>
      <c r="H20" s="28"/>
      <c r="I20" s="28"/>
      <c r="J20" s="29">
        <f>K35+K37+K40</f>
        <v>0</v>
      </c>
      <c r="K20" s="30" t="s">
        <v>16</v>
      </c>
      <c r="L20" s="30"/>
      <c r="M20" s="31">
        <f>L35+L40+L37</f>
        <v>1271</v>
      </c>
      <c r="N20" s="32" t="s">
        <v>17</v>
      </c>
    </row>
    <row r="21" spans="1:14" x14ac:dyDescent="0.25">
      <c r="A21" s="33"/>
      <c r="B21" s="33"/>
      <c r="C21" s="33"/>
      <c r="D21" s="33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34" t="s">
        <v>18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5.75" x14ac:dyDescent="0.25">
      <c r="A23" s="35"/>
      <c r="B23" s="36" t="s">
        <v>19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5"/>
    </row>
    <row r="24" spans="1:14" x14ac:dyDescent="0.25">
      <c r="A24" s="37" t="s">
        <v>20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</row>
    <row r="25" spans="1:14" x14ac:dyDescent="0.25">
      <c r="A25" s="38" t="s">
        <v>21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</row>
    <row r="26" spans="1:14" x14ac:dyDescent="0.25">
      <c r="A26" s="37" t="s">
        <v>22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</row>
    <row r="27" spans="1:14" x14ac:dyDescent="0.25">
      <c r="A27" s="39" t="s">
        <v>23</v>
      </c>
      <c r="B27" s="40" t="s">
        <v>24</v>
      </c>
      <c r="C27" s="40"/>
      <c r="D27" s="40" t="s">
        <v>25</v>
      </c>
      <c r="E27" s="40"/>
      <c r="F27" s="40" t="s">
        <v>26</v>
      </c>
      <c r="G27" s="40"/>
      <c r="H27" s="40"/>
      <c r="I27" s="40"/>
      <c r="J27" s="40"/>
      <c r="K27" s="40"/>
      <c r="L27" s="40"/>
      <c r="M27" s="40"/>
      <c r="N27" s="40"/>
    </row>
    <row r="28" spans="1:14" x14ac:dyDescent="0.25">
      <c r="A28" s="41"/>
      <c r="B28" s="42">
        <v>1017363</v>
      </c>
      <c r="C28" s="42"/>
      <c r="D28" s="43" t="s">
        <v>9</v>
      </c>
      <c r="E28" s="44"/>
      <c r="F28" s="45" t="s">
        <v>27</v>
      </c>
      <c r="G28" s="46"/>
      <c r="H28" s="46"/>
      <c r="I28" s="46"/>
      <c r="J28" s="46"/>
      <c r="K28" s="46"/>
      <c r="L28" s="46"/>
      <c r="M28" s="46"/>
      <c r="N28" s="47"/>
    </row>
    <row r="29" spans="1:14" x14ac:dyDescent="0.25">
      <c r="A29" s="41"/>
      <c r="B29" s="42">
        <v>1017368</v>
      </c>
      <c r="C29" s="42"/>
      <c r="D29" s="43" t="s">
        <v>9</v>
      </c>
      <c r="E29" s="44"/>
      <c r="F29" s="45" t="s">
        <v>28</v>
      </c>
      <c r="G29" s="46"/>
      <c r="H29" s="46"/>
      <c r="I29" s="46"/>
      <c r="J29" s="46"/>
      <c r="K29" s="46"/>
      <c r="L29" s="46"/>
      <c r="M29" s="46"/>
      <c r="N29" s="47"/>
    </row>
    <row r="30" spans="1:14" ht="15.75" x14ac:dyDescent="0.25">
      <c r="A30" s="48" t="s">
        <v>29</v>
      </c>
      <c r="B30" s="48"/>
      <c r="C30" s="48"/>
      <c r="D30" s="48"/>
      <c r="E30" s="48"/>
      <c r="F30" s="49"/>
      <c r="G30" s="49"/>
      <c r="H30" s="49"/>
      <c r="I30" s="49"/>
      <c r="J30" s="49"/>
      <c r="K30" s="49"/>
      <c r="L30" s="49"/>
      <c r="M30" s="50"/>
      <c r="N30" s="50"/>
    </row>
    <row r="31" spans="1:14" ht="25.5" x14ac:dyDescent="0.25">
      <c r="A31" s="51" t="s">
        <v>23</v>
      </c>
      <c r="B31" s="52" t="s">
        <v>24</v>
      </c>
      <c r="C31" s="52"/>
      <c r="D31" s="52" t="s">
        <v>25</v>
      </c>
      <c r="E31" s="52"/>
      <c r="F31" s="53" t="s">
        <v>30</v>
      </c>
      <c r="G31" s="53"/>
      <c r="H31" s="53"/>
      <c r="I31" s="53"/>
      <c r="J31" s="54"/>
      <c r="K31" s="55" t="s">
        <v>31</v>
      </c>
      <c r="L31" s="55" t="s">
        <v>32</v>
      </c>
      <c r="M31" s="55" t="s">
        <v>33</v>
      </c>
      <c r="N31" s="1"/>
    </row>
    <row r="32" spans="1:14" x14ac:dyDescent="0.25">
      <c r="A32" s="39">
        <v>1</v>
      </c>
      <c r="B32" s="56">
        <f>A32+1</f>
        <v>2</v>
      </c>
      <c r="C32" s="56"/>
      <c r="D32" s="56">
        <v>3</v>
      </c>
      <c r="E32" s="56"/>
      <c r="F32" s="56">
        <v>4</v>
      </c>
      <c r="G32" s="56"/>
      <c r="H32" s="56"/>
      <c r="I32" s="56"/>
      <c r="J32" s="57"/>
      <c r="K32" s="39">
        <v>5</v>
      </c>
      <c r="L32" s="39">
        <v>6</v>
      </c>
      <c r="M32" s="39">
        <v>7</v>
      </c>
      <c r="N32" s="1"/>
    </row>
    <row r="33" spans="1:14" x14ac:dyDescent="0.25">
      <c r="A33" s="39"/>
      <c r="B33" s="42">
        <v>1017363</v>
      </c>
      <c r="C33" s="42"/>
      <c r="D33" s="43" t="s">
        <v>9</v>
      </c>
      <c r="E33" s="44"/>
      <c r="F33" s="57" t="s">
        <v>34</v>
      </c>
      <c r="G33" s="58"/>
      <c r="H33" s="58"/>
      <c r="I33" s="58"/>
      <c r="J33" s="59"/>
      <c r="K33" s="39"/>
      <c r="L33" s="39"/>
      <c r="M33" s="39"/>
      <c r="N33" s="1"/>
    </row>
    <row r="34" spans="1:14" x14ac:dyDescent="0.25">
      <c r="A34" s="39"/>
      <c r="B34" s="57"/>
      <c r="C34" s="59"/>
      <c r="D34" s="57"/>
      <c r="E34" s="59"/>
      <c r="F34" s="60" t="s">
        <v>35</v>
      </c>
      <c r="G34" s="61"/>
      <c r="H34" s="61"/>
      <c r="I34" s="61"/>
      <c r="J34" s="62"/>
      <c r="K34" s="39"/>
      <c r="L34" s="39"/>
      <c r="M34" s="39"/>
      <c r="N34" s="1"/>
    </row>
    <row r="35" spans="1:14" x14ac:dyDescent="0.25">
      <c r="A35" s="63"/>
      <c r="B35" s="64">
        <f>B28</f>
        <v>1017363</v>
      </c>
      <c r="C35" s="65"/>
      <c r="D35" s="66" t="str">
        <f>D18</f>
        <v>0490</v>
      </c>
      <c r="E35" s="65"/>
      <c r="F35" s="67" t="s">
        <v>36</v>
      </c>
      <c r="G35" s="68"/>
      <c r="H35" s="68"/>
      <c r="I35" s="68"/>
      <c r="J35" s="69"/>
      <c r="K35" s="70">
        <v>0</v>
      </c>
      <c r="L35" s="71">
        <v>515</v>
      </c>
      <c r="M35" s="72">
        <f>SUM(K35:L35)</f>
        <v>515</v>
      </c>
      <c r="N35" s="1"/>
    </row>
    <row r="36" spans="1:14" x14ac:dyDescent="0.25">
      <c r="A36" s="63"/>
      <c r="B36" s="57"/>
      <c r="C36" s="59"/>
      <c r="D36" s="57"/>
      <c r="E36" s="59"/>
      <c r="F36" s="60" t="s">
        <v>37</v>
      </c>
      <c r="G36" s="61"/>
      <c r="H36" s="61"/>
      <c r="I36" s="61"/>
      <c r="J36" s="62"/>
      <c r="K36" s="39"/>
      <c r="L36" s="39"/>
      <c r="M36" s="39"/>
      <c r="N36" s="1"/>
    </row>
    <row r="37" spans="1:14" x14ac:dyDescent="0.25">
      <c r="A37" s="63"/>
      <c r="B37" s="42">
        <v>1017363</v>
      </c>
      <c r="C37" s="42"/>
      <c r="D37" s="43" t="s">
        <v>9</v>
      </c>
      <c r="E37" s="44"/>
      <c r="F37" s="73" t="s">
        <v>38</v>
      </c>
      <c r="G37" s="74"/>
      <c r="H37" s="74"/>
      <c r="I37" s="74"/>
      <c r="J37" s="75"/>
      <c r="K37" s="72">
        <v>0</v>
      </c>
      <c r="L37" s="72">
        <v>206</v>
      </c>
      <c r="M37" s="72">
        <f>SUM(K37:L37)</f>
        <v>206</v>
      </c>
      <c r="N37" s="1"/>
    </row>
    <row r="38" spans="1:14" x14ac:dyDescent="0.25">
      <c r="A38" s="63"/>
      <c r="B38" s="64">
        <v>1017368</v>
      </c>
      <c r="C38" s="65"/>
      <c r="D38" s="66" t="s">
        <v>9</v>
      </c>
      <c r="E38" s="65"/>
      <c r="F38" s="57" t="s">
        <v>39</v>
      </c>
      <c r="G38" s="58"/>
      <c r="H38" s="58"/>
      <c r="I38" s="58"/>
      <c r="J38" s="59"/>
      <c r="K38" s="72"/>
      <c r="L38" s="72"/>
      <c r="M38" s="72"/>
      <c r="N38" s="1"/>
    </row>
    <row r="39" spans="1:14" x14ac:dyDescent="0.25">
      <c r="A39" s="39"/>
      <c r="B39" s="76"/>
      <c r="C39" s="77"/>
      <c r="D39" s="76"/>
      <c r="E39" s="77"/>
      <c r="F39" s="60" t="s">
        <v>35</v>
      </c>
      <c r="G39" s="61"/>
      <c r="H39" s="61"/>
      <c r="I39" s="61"/>
      <c r="J39" s="62"/>
      <c r="K39" s="78"/>
      <c r="L39" s="78"/>
      <c r="M39" s="78"/>
      <c r="N39" s="1"/>
    </row>
    <row r="40" spans="1:14" x14ac:dyDescent="0.25">
      <c r="A40" s="78"/>
      <c r="B40" s="64">
        <v>1017368</v>
      </c>
      <c r="C40" s="65"/>
      <c r="D40" s="66" t="s">
        <v>9</v>
      </c>
      <c r="E40" s="65"/>
      <c r="F40" s="73" t="s">
        <v>40</v>
      </c>
      <c r="G40" s="74"/>
      <c r="H40" s="74"/>
      <c r="I40" s="74"/>
      <c r="J40" s="75"/>
      <c r="K40" s="79">
        <v>0</v>
      </c>
      <c r="L40" s="72">
        <v>550</v>
      </c>
      <c r="M40" s="72">
        <f>SUM(K40:L40)</f>
        <v>550</v>
      </c>
      <c r="N40" s="1"/>
    </row>
    <row r="41" spans="1:14" x14ac:dyDescent="0.25">
      <c r="A41" s="80" t="s">
        <v>41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1"/>
    </row>
    <row r="42" spans="1:14" ht="24.75" x14ac:dyDescent="0.25">
      <c r="A42" s="81" t="s">
        <v>42</v>
      </c>
      <c r="B42" s="82"/>
      <c r="C42" s="82"/>
      <c r="D42" s="82"/>
      <c r="E42" s="82"/>
      <c r="F42" s="82"/>
      <c r="G42" s="82"/>
      <c r="H42" s="82"/>
      <c r="I42" s="83" t="s">
        <v>24</v>
      </c>
      <c r="J42" s="83"/>
      <c r="K42" s="84" t="s">
        <v>31</v>
      </c>
      <c r="L42" s="85" t="s">
        <v>43</v>
      </c>
      <c r="M42" s="85" t="s">
        <v>33</v>
      </c>
      <c r="N42" s="1"/>
    </row>
    <row r="43" spans="1:14" x14ac:dyDescent="0.25">
      <c r="A43" s="86">
        <v>1</v>
      </c>
      <c r="B43" s="86"/>
      <c r="C43" s="86"/>
      <c r="D43" s="86"/>
      <c r="E43" s="86"/>
      <c r="F43" s="86"/>
      <c r="G43" s="86"/>
      <c r="H43" s="86"/>
      <c r="I43" s="86">
        <v>2</v>
      </c>
      <c r="J43" s="86"/>
      <c r="K43" s="87">
        <v>3</v>
      </c>
      <c r="L43" s="87">
        <v>4</v>
      </c>
      <c r="M43" s="87">
        <v>5</v>
      </c>
      <c r="N43" s="1"/>
    </row>
    <row r="44" spans="1:14" x14ac:dyDescent="0.25">
      <c r="A44" s="37" t="s">
        <v>44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1"/>
    </row>
    <row r="45" spans="1:14" x14ac:dyDescent="0.25">
      <c r="A45" s="88" t="s">
        <v>23</v>
      </c>
      <c r="B45" s="89" t="s">
        <v>24</v>
      </c>
      <c r="C45" s="64" t="s">
        <v>45</v>
      </c>
      <c r="D45" s="90"/>
      <c r="E45" s="90"/>
      <c r="F45" s="90"/>
      <c r="G45" s="65"/>
      <c r="H45" s="88" t="s">
        <v>46</v>
      </c>
      <c r="I45" s="42" t="s">
        <v>47</v>
      </c>
      <c r="J45" s="42"/>
      <c r="K45" s="64" t="s">
        <v>48</v>
      </c>
      <c r="L45" s="90"/>
      <c r="M45" s="65"/>
      <c r="N45" s="1"/>
    </row>
    <row r="46" spans="1:14" x14ac:dyDescent="0.25">
      <c r="A46" s="88">
        <v>1</v>
      </c>
      <c r="B46" s="91">
        <v>2</v>
      </c>
      <c r="C46" s="90">
        <v>3</v>
      </c>
      <c r="D46" s="90"/>
      <c r="E46" s="90"/>
      <c r="F46" s="90"/>
      <c r="G46" s="65"/>
      <c r="H46" s="88">
        <v>4</v>
      </c>
      <c r="I46" s="64">
        <v>5</v>
      </c>
      <c r="J46" s="65"/>
      <c r="K46" s="64">
        <v>6</v>
      </c>
      <c r="L46" s="90"/>
      <c r="M46" s="65"/>
      <c r="N46" s="1"/>
    </row>
    <row r="47" spans="1:14" x14ac:dyDescent="0.25">
      <c r="A47" s="88"/>
      <c r="B47" s="91"/>
      <c r="C47" s="92" t="s">
        <v>34</v>
      </c>
      <c r="D47" s="93"/>
      <c r="E47" s="93"/>
      <c r="F47" s="93"/>
      <c r="G47" s="93"/>
      <c r="H47" s="93"/>
      <c r="I47" s="94"/>
      <c r="J47" s="94"/>
      <c r="K47" s="94"/>
      <c r="L47" s="94"/>
      <c r="M47" s="95"/>
      <c r="N47" s="1"/>
    </row>
    <row r="48" spans="1:14" ht="15.75" x14ac:dyDescent="0.25">
      <c r="A48" s="96">
        <v>1</v>
      </c>
      <c r="B48" s="97">
        <f>B35</f>
        <v>1017363</v>
      </c>
      <c r="C48" s="98" t="str">
        <f>F35</f>
        <v>Капітальний ремонт спортзалу  Стебницького Народного дому по вул. Майдан Шевченка 5/1 в м. Стебнику</v>
      </c>
      <c r="D48" s="99"/>
      <c r="E48" s="99"/>
      <c r="F48" s="99"/>
      <c r="G48" s="99"/>
      <c r="H48" s="99"/>
      <c r="I48" s="99"/>
      <c r="J48" s="99"/>
      <c r="K48" s="99"/>
      <c r="L48" s="99"/>
      <c r="M48" s="100"/>
      <c r="N48" s="101"/>
    </row>
    <row r="49" spans="1:14" ht="15.75" x14ac:dyDescent="0.25">
      <c r="A49" s="102" t="s">
        <v>49</v>
      </c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4"/>
      <c r="N49" s="101"/>
    </row>
    <row r="50" spans="1:14" ht="15.75" x14ac:dyDescent="0.25">
      <c r="A50" s="55"/>
      <c r="B50" s="105">
        <v>1017363</v>
      </c>
      <c r="C50" s="106" t="s">
        <v>50</v>
      </c>
      <c r="D50" s="107"/>
      <c r="E50" s="107"/>
      <c r="F50" s="107"/>
      <c r="G50" s="108"/>
      <c r="H50" s="109" t="s">
        <v>17</v>
      </c>
      <c r="I50" s="110" t="s">
        <v>51</v>
      </c>
      <c r="J50" s="111"/>
      <c r="K50" s="112">
        <f>L35</f>
        <v>515</v>
      </c>
      <c r="L50" s="113"/>
      <c r="M50" s="114"/>
      <c r="N50" s="101"/>
    </row>
    <row r="51" spans="1:14" ht="15.75" x14ac:dyDescent="0.25">
      <c r="A51" s="115" t="s">
        <v>52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7"/>
      <c r="N51" s="101"/>
    </row>
    <row r="52" spans="1:14" ht="15.75" x14ac:dyDescent="0.25">
      <c r="A52" s="118"/>
      <c r="B52" s="105">
        <v>1017363</v>
      </c>
      <c r="C52" s="106" t="s">
        <v>53</v>
      </c>
      <c r="D52" s="107"/>
      <c r="E52" s="107"/>
      <c r="F52" s="107"/>
      <c r="G52" s="108"/>
      <c r="H52" s="119" t="s">
        <v>54</v>
      </c>
      <c r="I52" s="110" t="s">
        <v>51</v>
      </c>
      <c r="J52" s="111"/>
      <c r="K52" s="112">
        <v>286.8</v>
      </c>
      <c r="L52" s="113"/>
      <c r="M52" s="114"/>
      <c r="N52" s="101"/>
    </row>
    <row r="53" spans="1:14" ht="15.75" x14ac:dyDescent="0.25">
      <c r="A53" s="115" t="s">
        <v>55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7"/>
      <c r="N53" s="101"/>
    </row>
    <row r="54" spans="1:14" ht="15.75" x14ac:dyDescent="0.25">
      <c r="A54" s="55"/>
      <c r="B54" s="105">
        <v>1017363</v>
      </c>
      <c r="C54" s="120" t="s">
        <v>56</v>
      </c>
      <c r="D54" s="121"/>
      <c r="E54" s="121"/>
      <c r="F54" s="121"/>
      <c r="G54" s="121"/>
      <c r="H54" s="109" t="s">
        <v>57</v>
      </c>
      <c r="I54" s="110" t="s">
        <v>51</v>
      </c>
      <c r="J54" s="111"/>
      <c r="K54" s="122">
        <f>K50*1000/K52</f>
        <v>1795.6764295676428</v>
      </c>
      <c r="L54" s="123"/>
      <c r="M54" s="124"/>
      <c r="N54" s="101"/>
    </row>
    <row r="55" spans="1:14" ht="15.75" x14ac:dyDescent="0.25">
      <c r="A55" s="125" t="s">
        <v>58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01"/>
    </row>
    <row r="56" spans="1:14" ht="15.75" x14ac:dyDescent="0.25">
      <c r="A56" s="55"/>
      <c r="B56" s="105">
        <v>1017363</v>
      </c>
      <c r="C56" s="126" t="s">
        <v>59</v>
      </c>
      <c r="D56" s="127"/>
      <c r="E56" s="127"/>
      <c r="F56" s="127"/>
      <c r="G56" s="127"/>
      <c r="H56" s="109" t="s">
        <v>60</v>
      </c>
      <c r="I56" s="128" t="s">
        <v>61</v>
      </c>
      <c r="J56" s="128"/>
      <c r="K56" s="129">
        <v>0.05</v>
      </c>
      <c r="L56" s="129"/>
      <c r="M56" s="129"/>
      <c r="N56" s="101"/>
    </row>
    <row r="57" spans="1:14" ht="18.75" x14ac:dyDescent="0.25">
      <c r="A57" s="130">
        <v>2</v>
      </c>
      <c r="B57" s="131">
        <v>1017363</v>
      </c>
      <c r="C57" s="132" t="str">
        <f>F37</f>
        <v>Придбання освітлювальних приладів та комп'ютерної техніки для Народного дому ім. І. Франка</v>
      </c>
      <c r="D57" s="133"/>
      <c r="E57" s="133"/>
      <c r="F57" s="133"/>
      <c r="G57" s="133"/>
      <c r="H57" s="133"/>
      <c r="I57" s="133"/>
      <c r="J57" s="133"/>
      <c r="K57" s="133"/>
      <c r="L57" s="133"/>
      <c r="M57" s="134"/>
      <c r="N57" s="101"/>
    </row>
    <row r="58" spans="1:14" ht="15.75" x14ac:dyDescent="0.25">
      <c r="A58" s="135" t="s">
        <v>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7"/>
      <c r="N58" s="101"/>
    </row>
    <row r="59" spans="1:14" ht="15.75" x14ac:dyDescent="0.25">
      <c r="A59" s="138">
        <v>1</v>
      </c>
      <c r="B59" s="139">
        <f>B57</f>
        <v>1017363</v>
      </c>
      <c r="C59" s="140" t="s">
        <v>62</v>
      </c>
      <c r="D59" s="141"/>
      <c r="E59" s="141"/>
      <c r="F59" s="141"/>
      <c r="G59" s="142"/>
      <c r="H59" s="143" t="s">
        <v>17</v>
      </c>
      <c r="I59" s="144" t="s">
        <v>63</v>
      </c>
      <c r="J59" s="144"/>
      <c r="K59" s="112">
        <v>206</v>
      </c>
      <c r="L59" s="113"/>
      <c r="M59" s="114"/>
      <c r="N59" s="101"/>
    </row>
    <row r="60" spans="1:14" ht="15.75" x14ac:dyDescent="0.25">
      <c r="A60" s="135" t="s">
        <v>52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7"/>
      <c r="N60" s="101"/>
    </row>
    <row r="61" spans="1:14" ht="15.75" x14ac:dyDescent="0.25">
      <c r="A61" s="145"/>
      <c r="B61" s="139">
        <f>B57</f>
        <v>1017363</v>
      </c>
      <c r="C61" s="146" t="s">
        <v>64</v>
      </c>
      <c r="D61" s="147"/>
      <c r="E61" s="147"/>
      <c r="F61" s="147"/>
      <c r="G61" s="147"/>
      <c r="H61" s="148" t="s">
        <v>65</v>
      </c>
      <c r="I61" s="144" t="s">
        <v>63</v>
      </c>
      <c r="J61" s="144"/>
      <c r="K61" s="149">
        <v>15</v>
      </c>
      <c r="L61" s="150"/>
      <c r="M61" s="151"/>
      <c r="N61" s="101"/>
    </row>
    <row r="62" spans="1:14" ht="15.75" x14ac:dyDescent="0.25">
      <c r="A62" s="135" t="s">
        <v>55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7"/>
      <c r="N62" s="101"/>
    </row>
    <row r="63" spans="1:14" ht="15.75" x14ac:dyDescent="0.25">
      <c r="A63" s="152"/>
      <c r="B63" s="139">
        <f>B57</f>
        <v>1017363</v>
      </c>
      <c r="C63" s="146" t="s">
        <v>66</v>
      </c>
      <c r="D63" s="147"/>
      <c r="E63" s="147"/>
      <c r="F63" s="147"/>
      <c r="G63" s="147"/>
      <c r="H63" s="143" t="s">
        <v>17</v>
      </c>
      <c r="I63" s="144" t="s">
        <v>61</v>
      </c>
      <c r="J63" s="144"/>
      <c r="K63" s="153">
        <f>K59/K61</f>
        <v>13.733333333333333</v>
      </c>
      <c r="L63" s="154"/>
      <c r="M63" s="155"/>
      <c r="N63" s="101"/>
    </row>
    <row r="64" spans="1:14" ht="15.75" x14ac:dyDescent="0.25">
      <c r="A64" s="156" t="s">
        <v>58</v>
      </c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01"/>
    </row>
    <row r="65" spans="1:14" ht="15.75" x14ac:dyDescent="0.25">
      <c r="A65" s="152"/>
      <c r="B65" s="139">
        <f>B57</f>
        <v>1017363</v>
      </c>
      <c r="C65" s="126" t="s">
        <v>67</v>
      </c>
      <c r="D65" s="127"/>
      <c r="E65" s="127"/>
      <c r="F65" s="127"/>
      <c r="G65" s="127"/>
      <c r="H65" s="157" t="s">
        <v>60</v>
      </c>
      <c r="I65" s="144" t="s">
        <v>61</v>
      </c>
      <c r="J65" s="144"/>
      <c r="K65" s="129">
        <v>0.21</v>
      </c>
      <c r="L65" s="129"/>
      <c r="M65" s="129"/>
      <c r="N65" s="101"/>
    </row>
    <row r="66" spans="1:14" ht="17.25" x14ac:dyDescent="0.25">
      <c r="A66" s="152"/>
      <c r="B66" s="139"/>
      <c r="C66" s="158" t="s">
        <v>39</v>
      </c>
      <c r="D66" s="159"/>
      <c r="E66" s="159"/>
      <c r="F66" s="159"/>
      <c r="G66" s="160"/>
      <c r="H66" s="161"/>
      <c r="I66" s="162"/>
      <c r="J66" s="162"/>
      <c r="K66" s="163"/>
      <c r="L66" s="163"/>
      <c r="M66" s="164"/>
      <c r="N66" s="101"/>
    </row>
    <row r="67" spans="1:14" ht="18.75" x14ac:dyDescent="0.25">
      <c r="A67" s="130">
        <v>1</v>
      </c>
      <c r="B67" s="131">
        <f>B40</f>
        <v>1017368</v>
      </c>
      <c r="C67" s="132" t="str">
        <f>F40</f>
        <v>Реконструкція сцени (механізація ) Народного дому ім І. Франка вм. Дрогобичі Львівської обл.</v>
      </c>
      <c r="D67" s="133"/>
      <c r="E67" s="133"/>
      <c r="F67" s="133"/>
      <c r="G67" s="133"/>
      <c r="H67" s="133"/>
      <c r="I67" s="133"/>
      <c r="J67" s="133"/>
      <c r="K67" s="133"/>
      <c r="L67" s="133"/>
      <c r="M67" s="134"/>
      <c r="N67" s="101"/>
    </row>
    <row r="68" spans="1:14" ht="15.75" x14ac:dyDescent="0.25">
      <c r="A68" s="135" t="s">
        <v>49</v>
      </c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7"/>
      <c r="N68" s="101"/>
    </row>
    <row r="69" spans="1:14" ht="15.75" x14ac:dyDescent="0.25">
      <c r="A69" s="138">
        <v>1</v>
      </c>
      <c r="B69" s="139">
        <f>B67</f>
        <v>1017368</v>
      </c>
      <c r="C69" s="140" t="s">
        <v>68</v>
      </c>
      <c r="D69" s="141"/>
      <c r="E69" s="141"/>
      <c r="F69" s="141"/>
      <c r="G69" s="142"/>
      <c r="H69" s="143" t="s">
        <v>17</v>
      </c>
      <c r="I69" s="144" t="s">
        <v>63</v>
      </c>
      <c r="J69" s="144"/>
      <c r="K69" s="112">
        <f>L40</f>
        <v>550</v>
      </c>
      <c r="L69" s="113"/>
      <c r="M69" s="114"/>
      <c r="N69" s="101"/>
    </row>
    <row r="70" spans="1:14" ht="15.75" x14ac:dyDescent="0.25">
      <c r="A70" s="135" t="s">
        <v>52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7"/>
      <c r="N70" s="101"/>
    </row>
    <row r="71" spans="1:14" ht="15.75" x14ac:dyDescent="0.25">
      <c r="A71" s="145"/>
      <c r="B71" s="139">
        <f>B67</f>
        <v>1017368</v>
      </c>
      <c r="C71" s="146" t="s">
        <v>69</v>
      </c>
      <c r="D71" s="147"/>
      <c r="E71" s="147"/>
      <c r="F71" s="147"/>
      <c r="G71" s="147"/>
      <c r="H71" s="148" t="s">
        <v>65</v>
      </c>
      <c r="I71" s="144" t="s">
        <v>63</v>
      </c>
      <c r="J71" s="144"/>
      <c r="K71" s="149">
        <v>1</v>
      </c>
      <c r="L71" s="150"/>
      <c r="M71" s="151"/>
      <c r="N71" s="101"/>
    </row>
    <row r="72" spans="1:14" ht="15.75" x14ac:dyDescent="0.25">
      <c r="A72" s="135" t="s">
        <v>55</v>
      </c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7"/>
      <c r="N72" s="101"/>
    </row>
    <row r="73" spans="1:14" ht="15.75" x14ac:dyDescent="0.25">
      <c r="A73" s="152"/>
      <c r="B73" s="139">
        <f>B67</f>
        <v>1017368</v>
      </c>
      <c r="C73" s="146" t="s">
        <v>70</v>
      </c>
      <c r="D73" s="147"/>
      <c r="E73" s="147"/>
      <c r="F73" s="147"/>
      <c r="G73" s="147"/>
      <c r="H73" s="143" t="s">
        <v>17</v>
      </c>
      <c r="I73" s="144" t="s">
        <v>61</v>
      </c>
      <c r="J73" s="144"/>
      <c r="K73" s="165">
        <f>K69</f>
        <v>550</v>
      </c>
      <c r="L73" s="166"/>
      <c r="M73" s="167"/>
      <c r="N73" s="101"/>
    </row>
    <row r="74" spans="1:14" ht="15.75" x14ac:dyDescent="0.25">
      <c r="A74" s="156" t="s">
        <v>58</v>
      </c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01"/>
    </row>
    <row r="75" spans="1:14" ht="15.75" x14ac:dyDescent="0.25">
      <c r="A75" s="152"/>
      <c r="B75" s="139">
        <f>B67</f>
        <v>1017368</v>
      </c>
      <c r="C75" s="168" t="s">
        <v>71</v>
      </c>
      <c r="D75" s="169"/>
      <c r="E75" s="169"/>
      <c r="F75" s="169"/>
      <c r="G75" s="169"/>
      <c r="H75" s="157" t="s">
        <v>60</v>
      </c>
      <c r="I75" s="144" t="s">
        <v>61</v>
      </c>
      <c r="J75" s="144"/>
      <c r="K75" s="129">
        <v>0.5</v>
      </c>
      <c r="L75" s="129"/>
      <c r="M75" s="129"/>
      <c r="N75" s="101"/>
    </row>
  </sheetData>
  <mergeCells count="130">
    <mergeCell ref="A74:M74"/>
    <mergeCell ref="C75:G75"/>
    <mergeCell ref="I75:J75"/>
    <mergeCell ref="K75:M75"/>
    <mergeCell ref="A70:M70"/>
    <mergeCell ref="C71:G71"/>
    <mergeCell ref="I71:J71"/>
    <mergeCell ref="K71:M71"/>
    <mergeCell ref="A72:M72"/>
    <mergeCell ref="C73:G73"/>
    <mergeCell ref="I73:J73"/>
    <mergeCell ref="K73:M73"/>
    <mergeCell ref="C66:G66"/>
    <mergeCell ref="C67:M67"/>
    <mergeCell ref="A68:M68"/>
    <mergeCell ref="C69:G69"/>
    <mergeCell ref="I69:J69"/>
    <mergeCell ref="K69:M69"/>
    <mergeCell ref="A62:M62"/>
    <mergeCell ref="C63:G63"/>
    <mergeCell ref="I63:J63"/>
    <mergeCell ref="K63:M63"/>
    <mergeCell ref="A64:M64"/>
    <mergeCell ref="C65:G65"/>
    <mergeCell ref="I65:J65"/>
    <mergeCell ref="K65:M65"/>
    <mergeCell ref="C59:G59"/>
    <mergeCell ref="I59:J59"/>
    <mergeCell ref="K59:M59"/>
    <mergeCell ref="A60:M60"/>
    <mergeCell ref="C61:G61"/>
    <mergeCell ref="I61:J61"/>
    <mergeCell ref="K61:M61"/>
    <mergeCell ref="A55:M55"/>
    <mergeCell ref="C56:G56"/>
    <mergeCell ref="I56:J56"/>
    <mergeCell ref="K56:M56"/>
    <mergeCell ref="C57:M57"/>
    <mergeCell ref="A58:M58"/>
    <mergeCell ref="A51:M51"/>
    <mergeCell ref="C52:G52"/>
    <mergeCell ref="I52:J52"/>
    <mergeCell ref="K52:M52"/>
    <mergeCell ref="A53:M53"/>
    <mergeCell ref="C54:G54"/>
    <mergeCell ref="I54:J54"/>
    <mergeCell ref="K54:M54"/>
    <mergeCell ref="C47:H47"/>
    <mergeCell ref="C48:M48"/>
    <mergeCell ref="A49:M49"/>
    <mergeCell ref="C50:G50"/>
    <mergeCell ref="I50:J50"/>
    <mergeCell ref="K50:M50"/>
    <mergeCell ref="C45:G45"/>
    <mergeCell ref="I45:J45"/>
    <mergeCell ref="K45:M45"/>
    <mergeCell ref="C46:G46"/>
    <mergeCell ref="I46:J46"/>
    <mergeCell ref="K46:M46"/>
    <mergeCell ref="A41:M41"/>
    <mergeCell ref="A42:H42"/>
    <mergeCell ref="I42:J42"/>
    <mergeCell ref="A43:H43"/>
    <mergeCell ref="I43:J43"/>
    <mergeCell ref="A44:M44"/>
    <mergeCell ref="B39:C39"/>
    <mergeCell ref="D39:E39"/>
    <mergeCell ref="F39:J39"/>
    <mergeCell ref="B40:C40"/>
    <mergeCell ref="D40:E40"/>
    <mergeCell ref="F40:J40"/>
    <mergeCell ref="B37:C37"/>
    <mergeCell ref="D37:E37"/>
    <mergeCell ref="F37:J37"/>
    <mergeCell ref="B38:C38"/>
    <mergeCell ref="D38:E38"/>
    <mergeCell ref="F38:J38"/>
    <mergeCell ref="B35:C35"/>
    <mergeCell ref="D35:E35"/>
    <mergeCell ref="F35:J35"/>
    <mergeCell ref="B36:C36"/>
    <mergeCell ref="D36:E36"/>
    <mergeCell ref="F36:J36"/>
    <mergeCell ref="B33:C33"/>
    <mergeCell ref="D33:E33"/>
    <mergeCell ref="F33:J33"/>
    <mergeCell ref="B34:C34"/>
    <mergeCell ref="D34:E34"/>
    <mergeCell ref="F34:J34"/>
    <mergeCell ref="A30:L30"/>
    <mergeCell ref="B31:C31"/>
    <mergeCell ref="D31:E31"/>
    <mergeCell ref="F31:J31"/>
    <mergeCell ref="B32:C32"/>
    <mergeCell ref="D32:E32"/>
    <mergeCell ref="F32:J32"/>
    <mergeCell ref="B28:C28"/>
    <mergeCell ref="D28:E28"/>
    <mergeCell ref="F28:N28"/>
    <mergeCell ref="B29:C29"/>
    <mergeCell ref="D29:E29"/>
    <mergeCell ref="F29:N29"/>
    <mergeCell ref="A24:N24"/>
    <mergeCell ref="A25:N25"/>
    <mergeCell ref="A26:N26"/>
    <mergeCell ref="B27:C27"/>
    <mergeCell ref="D27:E27"/>
    <mergeCell ref="F27:N27"/>
    <mergeCell ref="A20:E20"/>
    <mergeCell ref="G20:I20"/>
    <mergeCell ref="K20:L20"/>
    <mergeCell ref="A21:D21"/>
    <mergeCell ref="A22:N22"/>
    <mergeCell ref="B23:M23"/>
    <mergeCell ref="A16:A17"/>
    <mergeCell ref="B16:C16"/>
    <mergeCell ref="D16:N16"/>
    <mergeCell ref="B17:C17"/>
    <mergeCell ref="D17:N17"/>
    <mergeCell ref="A18:A19"/>
    <mergeCell ref="B18:C18"/>
    <mergeCell ref="B19:C19"/>
    <mergeCell ref="E19:N19"/>
    <mergeCell ref="A12:N12"/>
    <mergeCell ref="A13:M13"/>
    <mergeCell ref="A14:A15"/>
    <mergeCell ref="B14:C14"/>
    <mergeCell ref="D14:N14"/>
    <mergeCell ref="B15:C15"/>
    <mergeCell ref="D15:N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Інв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2021-05-06T08:22:38Z</dcterms:created>
  <dcterms:modified xsi:type="dcterms:W3CDTF">2021-05-06T08:22:38Z</dcterms:modified>
</cp:coreProperties>
</file>