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UH5\Desktop\Паспорти на 2024 рік\"/>
    </mc:Choice>
  </mc:AlternateContent>
  <bookViews>
    <workbookView xWindow="0" yWindow="0" windowWidth="21600" windowHeight="10905"/>
  </bookViews>
  <sheets>
    <sheet name="Хор  (2)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7" i="1" l="1"/>
  <c r="G76" i="1"/>
  <c r="G75" i="1"/>
  <c r="G72" i="1"/>
  <c r="F72" i="1"/>
  <c r="G71" i="1"/>
  <c r="G74" i="1" s="1"/>
  <c r="E71" i="1"/>
  <c r="H74" i="1" s="1"/>
  <c r="G68" i="1"/>
  <c r="G66" i="1"/>
  <c r="L65" i="1"/>
  <c r="G65" i="1"/>
  <c r="L64" i="1"/>
  <c r="G64" i="1"/>
  <c r="L63" i="1"/>
  <c r="G63" i="1"/>
  <c r="L62" i="1"/>
  <c r="M75" i="1" s="1"/>
  <c r="G62" i="1"/>
  <c r="G60" i="1"/>
  <c r="G58" i="1"/>
  <c r="G57" i="1"/>
  <c r="G56" i="1"/>
  <c r="G55" i="1"/>
  <c r="G54" i="1"/>
  <c r="G53" i="1"/>
  <c r="E52" i="1"/>
  <c r="G52" i="1" s="1"/>
  <c r="G51" i="1"/>
  <c r="G50" i="1"/>
  <c r="D39" i="1"/>
  <c r="C39" i="1"/>
  <c r="E59" i="1" s="1"/>
  <c r="E38" i="1"/>
  <c r="E37" i="1"/>
  <c r="E36" i="1"/>
  <c r="E35" i="1"/>
  <c r="E39" i="1" s="1"/>
  <c r="D17" i="1" s="1"/>
  <c r="C35" i="1"/>
  <c r="D33" i="1"/>
  <c r="C33" i="1"/>
  <c r="E33" i="1" s="1"/>
  <c r="B33" i="1"/>
  <c r="B48" i="1" s="1"/>
  <c r="B23" i="1"/>
  <c r="C18" i="1"/>
  <c r="G17" i="1"/>
  <c r="G13" i="1"/>
  <c r="C13" i="1"/>
  <c r="B13" i="1"/>
  <c r="G59" i="1" l="1"/>
  <c r="G67" i="1" s="1"/>
  <c r="G70" i="1" s="1"/>
  <c r="E67" i="1"/>
  <c r="E70" i="1" s="1"/>
  <c r="E74" i="1"/>
</calcChain>
</file>

<file path=xl/sharedStrings.xml><?xml version="1.0" encoding="utf-8"?>
<sst xmlns="http://schemas.openxmlformats.org/spreadsheetml/2006/main" count="163" uniqueCount="117">
  <si>
    <t>ЗАТВЕРДЖЕНО
Наказ Міністерства фінансів України 
26 серпня 2014 року № 836
(у редакції наказу Мін фінансів України від  29 грудня 2018 року № 1209)</t>
  </si>
  <si>
    <t>ЗАТВЕРДЖЕНО</t>
  </si>
  <si>
    <t>Наказ / розпорядчий документ</t>
  </si>
  <si>
    <t>Управління  культури та розвитку туризму  ВО ДМР</t>
  </si>
  <si>
    <t>(найменування головного розпорядника коштів місцевого бюджету)</t>
  </si>
  <si>
    <t>від    .07.2024  року</t>
  </si>
  <si>
    <t xml:space="preserve">№ </t>
  </si>
  <si>
    <t>Паспорт № 20</t>
  </si>
  <si>
    <t>бюджетної програми місцевого бюджету на 2024 рік</t>
  </si>
  <si>
    <t xml:space="preserve">1. </t>
  </si>
  <si>
    <t>Управління культури та розвитку туризму  виконавчих органів Дрогобицької міської ради</t>
  </si>
  <si>
    <t>44231052</t>
  </si>
  <si>
    <t xml:space="preserve">(код Програмної класифікації видатків та кредитування місцевого бюджету)
</t>
  </si>
  <si>
    <t>(код за ЄДРПОУ)</t>
  </si>
  <si>
    <t xml:space="preserve">2. </t>
  </si>
  <si>
    <t>(код Програмної класифікації видатків та кредитування місцевого бюджету)</t>
  </si>
  <si>
    <t>(найменування відповідального виконавця)</t>
  </si>
  <si>
    <t xml:space="preserve">3. </t>
  </si>
  <si>
    <t>0822</t>
  </si>
  <si>
    <t>Фінансова підтримка філармоній, художніх  музичних колективів,  ансамблів, концертних та циркових організацій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</si>
  <si>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</si>
  <si>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</si>
  <si>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(найменування бюджетної програми згідно з Типовою програмною класифікацією видатків та кредитування місцевого бюджету)</t>
  </si>
  <si>
    <t>(код бюджету)</t>
  </si>
  <si>
    <t>4.</t>
  </si>
  <si>
    <t xml:space="preserve">Обсяг бюджетних призначень / бюджетних асигнувань -  </t>
  </si>
  <si>
    <t xml:space="preserve">гривень, у тому числі загального фонду </t>
  </si>
  <si>
    <t>та   спеціального фонду -</t>
  </si>
  <si>
    <t>гривень</t>
  </si>
  <si>
    <t>5.</t>
  </si>
  <si>
    <t xml:space="preserve">Підстави для виконання бюджетної програми: </t>
  </si>
  <si>
    <t xml:space="preserve">Закон України «Про Державний бюджет України на 2024 рік»                                                                                                                                                                                                                                                                                                                              Рішення сесії     "Про бюджет Дрогобицької міської територіальної громади на 2024 рік 13553000000 код бюджету" від 14.12.2023 № 2016                                                                                                                                                                                                                                                                                   наказ Міністерства фінансів України, Міністерства культури і туризму України від 01.10.2010 року № 1150/41                                                                                                                                                                                                                                                                                                                                                                                        Рішення сесії Дрогобицької міської ради від 22.02.2024 № 2187                                                                                                                                                                                                                                                                               Рішення сесії Дрогобицької міської ради "Про внесення змін до бюджету Дрогобицької міської територіальної громади на 2024 рік" від 23.07.2024 № 2495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</si>
  <si>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6.</t>
  </si>
  <si>
    <t>Цілі державної політики, на досягнення яких спрямована реалізація бюджетної програми</t>
  </si>
  <si>
    <t>N з/п</t>
  </si>
  <si>
    <t>Ціль державної політики</t>
  </si>
  <si>
    <t>Мета бюджетної програми:</t>
  </si>
  <si>
    <t xml:space="preserve"> Інформування і задоволення творчих потреб інтересів громадян, їх естетичне виховання, розвиток та збагачення духовного потенціалу</t>
  </si>
  <si>
    <t>Завдання бюджетної програми:</t>
  </si>
  <si>
    <t>Завдання</t>
  </si>
  <si>
    <t>Збереження мережі державних філармоній, художніх колективів та концертних організацій; створення відповідних умов для функціонування мистецьких закладів</t>
  </si>
  <si>
    <t>Напрями використання бюджетних коштів:</t>
  </si>
  <si>
    <t>(грн)</t>
  </si>
  <si>
    <t>Напрями використання бюджетних коштів</t>
  </si>
  <si>
    <t>Загальний фонд</t>
  </si>
  <si>
    <t>Спеціальний фонд</t>
  </si>
  <si>
    <t>Усього</t>
  </si>
  <si>
    <t>в тому числі:</t>
  </si>
  <si>
    <t>Дрогобицький муніципальний камерний хор "Легенда" ДМР Львівської обл.</t>
  </si>
  <si>
    <t>Дрогобицький муніципальний камерний чоловічий хор "Боян Дрогобицький"</t>
  </si>
  <si>
    <t>Комунальний заклад Дрогобицької міської ради "Заслужений Прикарпатський ансамбль пісні та танцю України "Верховина"</t>
  </si>
  <si>
    <t>Дрогобицький муніципальний духовий оркестр</t>
  </si>
  <si>
    <t>Перелік місцевих / регіональних програм, що виконуються у складі бюджетної програми:</t>
  </si>
  <si>
    <t>Найменування місцевої / регіональної програми</t>
  </si>
  <si>
    <t>Результативні показники бюджетної програми:</t>
  </si>
  <si>
    <t>Показник</t>
  </si>
  <si>
    <t>Одиниця виміру</t>
  </si>
  <si>
    <t>Джерело інформації</t>
  </si>
  <si>
    <t>затрат</t>
  </si>
  <si>
    <t>Кількість установ</t>
  </si>
  <si>
    <t>од.</t>
  </si>
  <si>
    <t>Звітність установ</t>
  </si>
  <si>
    <t xml:space="preserve"> </t>
  </si>
  <si>
    <t>Кількість інших мистецьких закладів</t>
  </si>
  <si>
    <t>-</t>
  </si>
  <si>
    <t>середнє число окладів (ставок)- всього</t>
  </si>
  <si>
    <t>Штатний розпис</t>
  </si>
  <si>
    <t xml:space="preserve"> -керівних працівників</t>
  </si>
  <si>
    <t xml:space="preserve"> -художнього персоналу</t>
  </si>
  <si>
    <t xml:space="preserve"> -артистичного  персоналу</t>
  </si>
  <si>
    <t xml:space="preserve"> -спеціалістів</t>
  </si>
  <si>
    <t xml:space="preserve"> -обслуговуючий персонал</t>
  </si>
  <si>
    <t xml:space="preserve"> -робітників</t>
  </si>
  <si>
    <t xml:space="preserve">видатки загального фонду на забезпечення діяльності </t>
  </si>
  <si>
    <t>грн</t>
  </si>
  <si>
    <t>Кошторис</t>
  </si>
  <si>
    <t>звіт 2023</t>
  </si>
  <si>
    <t>Звіт 2023</t>
  </si>
  <si>
    <t>План 2024</t>
  </si>
  <si>
    <t>видатки на придбання зарядної станції</t>
  </si>
  <si>
    <t>продукту</t>
  </si>
  <si>
    <t>Легенда</t>
  </si>
  <si>
    <t>Верховина</t>
  </si>
  <si>
    <t>Боян</t>
  </si>
  <si>
    <t>Духовий</t>
  </si>
  <si>
    <t>Кількість концертів</t>
  </si>
  <si>
    <t>план роботи</t>
  </si>
  <si>
    <t>Кількість створених відеоробіт</t>
  </si>
  <si>
    <t>Кількість заходів</t>
  </si>
  <si>
    <t xml:space="preserve"> місткість глядачевих залів, місць, од.;</t>
  </si>
  <si>
    <t>к-сть слухачів в мистецьких закладах - всього</t>
  </si>
  <si>
    <t>осіб</t>
  </si>
  <si>
    <t>плановий обсяг фінансової підтримки за рахунок коштів місцевих бюджетів</t>
  </si>
  <si>
    <t>тис грн</t>
  </si>
  <si>
    <t>кошторис</t>
  </si>
  <si>
    <t>кількість зарядних станцій</t>
  </si>
  <si>
    <t>ефективності</t>
  </si>
  <si>
    <t xml:space="preserve">Середні витрати на проведення 1-го концерту </t>
  </si>
  <si>
    <t xml:space="preserve"> грн</t>
  </si>
  <si>
    <t>Розрахунок</t>
  </si>
  <si>
    <t>середня кількість слухачів на одному концерті</t>
  </si>
  <si>
    <t>середні витрати на придбання зарядної станції</t>
  </si>
  <si>
    <t>якості</t>
  </si>
  <si>
    <t>середня завантаженість залів на стаціонарі</t>
  </si>
  <si>
    <t>%</t>
  </si>
  <si>
    <t>динаміка збільшення кількості концертів в план періоді по відношенню до фактич показника попер періоду,%</t>
  </si>
  <si>
    <t>динаміка збільшення чисельності слухачів на одному концерті в плановому періоді по відношенню до фактичного показника попереднього періоду,%</t>
  </si>
  <si>
    <t>динаміка збільшення матеріально-технічної бази</t>
  </si>
  <si>
    <t>розрахунок</t>
  </si>
  <si>
    <t>Керівник установи головного розпорядника</t>
  </si>
  <si>
    <t>бюджетних коштів/ Начальника управління</t>
  </si>
  <si>
    <t>Володимир ХАНАС</t>
  </si>
  <si>
    <t>(підпис)</t>
  </si>
  <si>
    <t>(ініціали та прізвище)</t>
  </si>
  <si>
    <t>ПОГОДЖЕНО:</t>
  </si>
  <si>
    <t>Керівник фінансового органу</t>
  </si>
  <si>
    <t>Оксана САВРАН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</si>
</sst>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_₴_-;\-* #,##0_₴_-;_-* &quot;-&quot;??_₴_-;_-@_-"/>
    <numFmt numFmtId="165" formatCode="0.0"/>
    <numFmt numFmtId="166" formatCode="_-* #,##0.00_₴_-;\-* #,##0.00_₴_-;_-* &quot;-&quot;??_₴_-;_-@_-"/>
  </numFmts>
  <fonts count="31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6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9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6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6" fillId="0" borderId="0"/>
  </cellStyleXfs>
  <cellXfs count="127">
    <xf numFmtId="0" fontId="0" fillId="0" borderId="0" xfId="0"/>
    <xf numFmtId="0" fontId="1" fillId="0" borderId="0" xfId="0" applyFont="1" applyBorder="1" applyAlignment="1">
      <alignment vertical="center" wrapText="1"/>
    </xf>
    <xf numFmtId="0" fontId="2" fillId="0" borderId="0" xfId="0" applyFont="1"/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top" wrapText="1"/>
    </xf>
    <xf numFmtId="0" fontId="8" fillId="0" borderId="1" xfId="0" applyFont="1" applyFill="1" applyBorder="1" applyAlignment="1">
      <alignment horizontal="right" vertical="center"/>
    </xf>
    <xf numFmtId="0" fontId="8" fillId="0" borderId="1" xfId="0" applyFont="1" applyFill="1" applyBorder="1" applyAlignment="1">
      <alignment vertical="center"/>
    </xf>
    <xf numFmtId="0" fontId="2" fillId="0" borderId="0" xfId="0" applyFont="1" applyBorder="1"/>
    <xf numFmtId="0" fontId="9" fillId="0" borderId="0" xfId="0" applyFont="1" applyBorder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49" fontId="13" fillId="0" borderId="1" xfId="0" applyNumberFormat="1" applyFont="1" applyBorder="1" applyAlignment="1">
      <alignment horizontal="center" wrapText="1"/>
    </xf>
    <xf numFmtId="0" fontId="14" fillId="0" borderId="2" xfId="0" applyFont="1" applyBorder="1" applyAlignment="1">
      <alignment horizontal="center" vertical="top" wrapText="1"/>
    </xf>
    <xf numFmtId="0" fontId="15" fillId="0" borderId="2" xfId="0" applyFont="1" applyBorder="1" applyAlignment="1">
      <alignment horizontal="center" vertical="top" wrapText="1"/>
    </xf>
    <xf numFmtId="0" fontId="15" fillId="0" borderId="2" xfId="0" applyFont="1" applyBorder="1" applyAlignment="1">
      <alignment horizontal="center"/>
    </xf>
    <xf numFmtId="0" fontId="8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wrapText="1"/>
    </xf>
    <xf numFmtId="0" fontId="15" fillId="0" borderId="2" xfId="0" applyFont="1" applyBorder="1" applyAlignment="1">
      <alignment horizontal="center" vertical="top"/>
    </xf>
    <xf numFmtId="0" fontId="8" fillId="0" borderId="0" xfId="0" applyFont="1" applyBorder="1" applyAlignment="1">
      <alignment horizontal="center" wrapText="1"/>
    </xf>
    <xf numFmtId="0" fontId="12" fillId="0" borderId="1" xfId="0" applyFont="1" applyBorder="1" applyAlignment="1">
      <alignment horizontal="left" wrapText="1"/>
    </xf>
    <xf numFmtId="1" fontId="12" fillId="0" borderId="1" xfId="0" applyNumberFormat="1" applyFont="1" applyBorder="1" applyAlignment="1">
      <alignment horizontal="center" wrapText="1"/>
    </xf>
    <xf numFmtId="0" fontId="16" fillId="0" borderId="0" xfId="0" applyFont="1" applyBorder="1" applyAlignment="1">
      <alignment wrapText="1"/>
    </xf>
    <xf numFmtId="0" fontId="5" fillId="0" borderId="0" xfId="0" applyFont="1" applyBorder="1" applyAlignment="1">
      <alignment vertical="center" wrapText="1"/>
    </xf>
    <xf numFmtId="0" fontId="14" fillId="0" borderId="0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center" wrapText="1"/>
    </xf>
    <xf numFmtId="0" fontId="17" fillId="0" borderId="0" xfId="0" applyFont="1" applyFill="1" applyAlignment="1">
      <alignment horizontal="left" vertical="center" wrapText="1"/>
    </xf>
    <xf numFmtId="164" fontId="2" fillId="0" borderId="1" xfId="0" applyNumberFormat="1" applyFont="1" applyFill="1" applyBorder="1"/>
    <xf numFmtId="0" fontId="17" fillId="0" borderId="0" xfId="0" applyFont="1" applyFill="1" applyAlignment="1">
      <alignment horizontal="center" vertical="center" wrapText="1"/>
    </xf>
    <xf numFmtId="164" fontId="17" fillId="0" borderId="1" xfId="0" applyNumberFormat="1" applyFont="1" applyBorder="1" applyAlignment="1">
      <alignment vertical="center" wrapText="1"/>
    </xf>
    <xf numFmtId="0" fontId="17" fillId="0" borderId="0" xfId="0" applyFont="1" applyAlignment="1">
      <alignment horizontal="right" vertical="center" wrapText="1"/>
    </xf>
    <xf numFmtId="37" fontId="17" fillId="0" borderId="1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18" fillId="0" borderId="0" xfId="0" applyFont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19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" fillId="0" borderId="0" xfId="0" applyFont="1"/>
    <xf numFmtId="0" fontId="5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right" vertical="center" wrapText="1"/>
    </xf>
    <xf numFmtId="0" fontId="20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0" fontId="21" fillId="0" borderId="0" xfId="0" applyFont="1"/>
    <xf numFmtId="164" fontId="21" fillId="0" borderId="0" xfId="0" applyNumberFormat="1" applyFont="1"/>
    <xf numFmtId="3" fontId="5" fillId="0" borderId="3" xfId="0" applyNumberFormat="1" applyFont="1" applyBorder="1" applyAlignment="1">
      <alignment horizontal="right" vertical="center" wrapText="1"/>
    </xf>
    <xf numFmtId="0" fontId="4" fillId="0" borderId="3" xfId="0" applyFont="1" applyBorder="1" applyAlignment="1">
      <alignment vertical="center" wrapText="1"/>
    </xf>
    <xf numFmtId="0" fontId="22" fillId="0" borderId="4" xfId="0" applyFont="1" applyBorder="1" applyAlignment="1">
      <alignment horizontal="left" vertical="center" wrapText="1"/>
    </xf>
    <xf numFmtId="0" fontId="22" fillId="0" borderId="5" xfId="0" applyFont="1" applyBorder="1" applyAlignment="1">
      <alignment horizontal="left" vertical="center" wrapText="1"/>
    </xf>
    <xf numFmtId="0" fontId="22" fillId="0" borderId="6" xfId="0" applyFont="1" applyBorder="1" applyAlignment="1">
      <alignment horizontal="left" vertical="center" wrapText="1"/>
    </xf>
    <xf numFmtId="0" fontId="11" fillId="0" borderId="3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wrapText="1"/>
    </xf>
    <xf numFmtId="0" fontId="24" fillId="0" borderId="3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8" fillId="0" borderId="3" xfId="0" applyFont="1" applyBorder="1" applyAlignment="1">
      <alignment wrapText="1"/>
    </xf>
    <xf numFmtId="0" fontId="2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wrapText="1"/>
    </xf>
    <xf numFmtId="0" fontId="6" fillId="0" borderId="4" xfId="0" applyFont="1" applyBorder="1" applyAlignment="1"/>
    <xf numFmtId="0" fontId="25" fillId="0" borderId="3" xfId="0" applyFont="1" applyBorder="1" applyAlignment="1">
      <alignment horizontal="center" vertical="center" wrapText="1"/>
    </xf>
    <xf numFmtId="165" fontId="24" fillId="0" borderId="3" xfId="0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wrapText="1"/>
    </xf>
    <xf numFmtId="0" fontId="24" fillId="0" borderId="3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0" borderId="3" xfId="1" applyFont="1" applyFill="1" applyBorder="1" applyAlignment="1">
      <alignment wrapText="1"/>
    </xf>
    <xf numFmtId="0" fontId="23" fillId="0" borderId="3" xfId="0" applyFont="1" applyFill="1" applyBorder="1" applyAlignment="1">
      <alignment horizontal="center" wrapText="1"/>
    </xf>
    <xf numFmtId="164" fontId="2" fillId="0" borderId="3" xfId="0" applyNumberFormat="1" applyFont="1" applyFill="1" applyBorder="1" applyAlignment="1">
      <alignment horizontal="left" wrapText="1"/>
    </xf>
    <xf numFmtId="164" fontId="2" fillId="0" borderId="3" xfId="0" applyNumberFormat="1" applyFont="1" applyFill="1" applyBorder="1" applyAlignment="1">
      <alignment vertical="center" wrapText="1"/>
    </xf>
    <xf numFmtId="0" fontId="2" fillId="0" borderId="3" xfId="0" applyFont="1" applyBorder="1" applyAlignment="1"/>
    <xf numFmtId="0" fontId="0" fillId="0" borderId="3" xfId="0" applyBorder="1" applyAlignment="1"/>
    <xf numFmtId="0" fontId="2" fillId="0" borderId="3" xfId="0" applyFont="1" applyBorder="1"/>
    <xf numFmtId="0" fontId="2" fillId="0" borderId="3" xfId="0" applyFont="1" applyBorder="1" applyAlignment="1"/>
    <xf numFmtId="0" fontId="0" fillId="0" borderId="3" xfId="0" applyBorder="1" applyAlignment="1"/>
    <xf numFmtId="0" fontId="11" fillId="0" borderId="3" xfId="0" applyFont="1" applyBorder="1" applyAlignment="1">
      <alignment wrapText="1"/>
    </xf>
    <xf numFmtId="0" fontId="6" fillId="0" borderId="3" xfId="1" applyFont="1" applyFill="1" applyBorder="1" applyAlignment="1">
      <alignment vertical="top" wrapText="1"/>
    </xf>
    <xf numFmtId="0" fontId="6" fillId="0" borderId="3" xfId="0" applyFont="1" applyBorder="1" applyAlignment="1">
      <alignment horizontal="center"/>
    </xf>
    <xf numFmtId="0" fontId="6" fillId="0" borderId="3" xfId="0" applyFont="1" applyBorder="1" applyAlignment="1">
      <alignment horizontal="center" wrapText="1"/>
    </xf>
    <xf numFmtId="0" fontId="17" fillId="2" borderId="3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7" fillId="0" borderId="3" xfId="0" applyFont="1" applyBorder="1" applyAlignment="1">
      <alignment horizontal="center" wrapText="1"/>
    </xf>
    <xf numFmtId="3" fontId="2" fillId="2" borderId="3" xfId="0" applyNumberFormat="1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164" fontId="2" fillId="0" borderId="3" xfId="0" applyNumberFormat="1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left" wrapText="1"/>
    </xf>
    <xf numFmtId="1" fontId="2" fillId="0" borderId="3" xfId="0" applyNumberFormat="1" applyFont="1" applyFill="1" applyBorder="1" applyAlignment="1">
      <alignment horizontal="center" wrapText="1"/>
    </xf>
    <xf numFmtId="0" fontId="2" fillId="0" borderId="3" xfId="0" applyFont="1" applyBorder="1" applyAlignment="1">
      <alignment horizontal="center"/>
    </xf>
    <xf numFmtId="0" fontId="6" fillId="0" borderId="4" xfId="1" applyFont="1" applyFill="1" applyBorder="1" applyAlignment="1">
      <alignment vertical="top" wrapText="1"/>
    </xf>
    <xf numFmtId="0" fontId="28" fillId="0" borderId="3" xfId="0" applyFont="1" applyBorder="1" applyAlignment="1">
      <alignment horizontal="center"/>
    </xf>
    <xf numFmtId="2" fontId="29" fillId="0" borderId="3" xfId="0" applyNumberFormat="1" applyFont="1" applyBorder="1" applyAlignment="1">
      <alignment horizontal="center" wrapText="1"/>
    </xf>
    <xf numFmtId="0" fontId="30" fillId="0" borderId="3" xfId="0" applyFont="1" applyBorder="1" applyAlignment="1">
      <alignment horizontal="center" wrapText="1"/>
    </xf>
    <xf numFmtId="166" fontId="2" fillId="0" borderId="0" xfId="0" applyNumberFormat="1" applyFont="1"/>
    <xf numFmtId="2" fontId="29" fillId="0" borderId="3" xfId="0" applyNumberFormat="1" applyFont="1" applyFill="1" applyBorder="1" applyAlignment="1">
      <alignment horizontal="center" wrapText="1"/>
    </xf>
    <xf numFmtId="2" fontId="2" fillId="0" borderId="0" xfId="0" applyNumberFormat="1" applyFont="1"/>
    <xf numFmtId="0" fontId="6" fillId="0" borderId="4" xfId="1" applyFont="1" applyFill="1" applyBorder="1" applyAlignment="1">
      <alignment vertical="center" wrapText="1"/>
    </xf>
    <xf numFmtId="0" fontId="6" fillId="0" borderId="3" xfId="1" applyFont="1" applyFill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8" fillId="0" borderId="0" xfId="0" applyFont="1"/>
    <xf numFmtId="0" fontId="5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/>
    </xf>
    <xf numFmtId="0" fontId="8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5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</cellXfs>
  <cellStyles count="2">
    <cellStyle name="Обычный" xfId="0" builtinId="0"/>
    <cellStyle name="Обычный_Культура(остат)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tabSelected="1" topLeftCell="A15" workbookViewId="0">
      <selection activeCell="F36" sqref="F36"/>
    </sheetView>
  </sheetViews>
  <sheetFormatPr defaultColWidth="21.5703125" defaultRowHeight="15" x14ac:dyDescent="0.25"/>
  <cols>
    <col min="1" max="1" width="3.5703125" style="2" customWidth="1"/>
    <col min="2" max="2" width="47.28515625" style="2" customWidth="1"/>
    <col min="3" max="3" width="11.85546875" style="2" customWidth="1"/>
    <col min="4" max="4" width="15.140625" style="2" customWidth="1"/>
    <col min="5" max="5" width="18" style="2" customWidth="1"/>
    <col min="6" max="6" width="23.42578125" style="2" customWidth="1"/>
    <col min="7" max="7" width="20" style="2" customWidth="1"/>
    <col min="8" max="8" width="10.5703125" style="2" customWidth="1"/>
    <col min="9" max="9" width="11.5703125" style="2" customWidth="1"/>
    <col min="10" max="10" width="10.28515625" style="2" customWidth="1"/>
    <col min="11" max="11" width="12" style="2" customWidth="1"/>
    <col min="12" max="12" width="8.140625" style="2" customWidth="1"/>
    <col min="13" max="16384" width="21.5703125" style="2"/>
  </cols>
  <sheetData>
    <row r="1" spans="1:9" ht="6.75" customHeight="1" x14ac:dyDescent="0.25">
      <c r="A1" s="1"/>
      <c r="F1" s="3" t="s">
        <v>0</v>
      </c>
      <c r="G1" s="4"/>
    </row>
    <row r="2" spans="1:9" ht="12" customHeight="1" x14ac:dyDescent="0.25">
      <c r="A2" s="1"/>
      <c r="F2" s="4"/>
      <c r="G2" s="4"/>
    </row>
    <row r="3" spans="1:9" ht="18" customHeight="1" x14ac:dyDescent="0.25">
      <c r="A3" s="1"/>
      <c r="F3" s="4"/>
      <c r="G3" s="4"/>
    </row>
    <row r="4" spans="1:9" ht="12" customHeight="1" x14ac:dyDescent="0.25">
      <c r="A4" s="1"/>
      <c r="B4" s="5"/>
      <c r="F4" s="6" t="s">
        <v>1</v>
      </c>
    </row>
    <row r="5" spans="1:9" ht="9" customHeight="1" x14ac:dyDescent="0.25">
      <c r="A5" s="1"/>
      <c r="B5" s="5"/>
      <c r="F5" s="7" t="s">
        <v>2</v>
      </c>
      <c r="G5" s="7"/>
    </row>
    <row r="6" spans="1:9" ht="12" customHeight="1" x14ac:dyDescent="0.25">
      <c r="A6" s="1"/>
      <c r="B6" s="5"/>
      <c r="C6" s="5"/>
      <c r="F6" s="8" t="s">
        <v>3</v>
      </c>
      <c r="G6" s="8"/>
    </row>
    <row r="7" spans="1:9" ht="12.75" customHeight="1" x14ac:dyDescent="0.25">
      <c r="A7" s="1"/>
      <c r="B7" s="5"/>
      <c r="F7" s="9" t="s">
        <v>4</v>
      </c>
      <c r="G7" s="9"/>
    </row>
    <row r="8" spans="1:9" ht="9.75" customHeight="1" x14ac:dyDescent="0.25">
      <c r="A8" s="1"/>
      <c r="B8" s="5"/>
      <c r="C8" s="5"/>
      <c r="F8" s="10" t="s">
        <v>5</v>
      </c>
      <c r="G8" s="11" t="s">
        <v>6</v>
      </c>
      <c r="H8" s="12"/>
      <c r="I8" s="12"/>
    </row>
    <row r="9" spans="1:9" ht="14.25" customHeight="1" x14ac:dyDescent="0.25">
      <c r="A9" s="13"/>
      <c r="B9" s="14" t="s">
        <v>7</v>
      </c>
      <c r="C9" s="14"/>
      <c r="D9" s="14"/>
      <c r="E9" s="14"/>
      <c r="F9" s="14"/>
      <c r="G9" s="14"/>
      <c r="H9" s="12"/>
      <c r="I9" s="12"/>
    </row>
    <row r="10" spans="1:9" ht="12.75" customHeight="1" x14ac:dyDescent="0.25">
      <c r="A10" s="13"/>
      <c r="B10" s="15" t="s">
        <v>8</v>
      </c>
      <c r="C10" s="15"/>
      <c r="D10" s="15"/>
      <c r="E10" s="15"/>
      <c r="F10" s="15"/>
      <c r="G10" s="15"/>
      <c r="H10" s="12"/>
      <c r="I10" s="12"/>
    </row>
    <row r="11" spans="1:9" ht="25.5" customHeight="1" x14ac:dyDescent="0.25">
      <c r="A11" s="16" t="s">
        <v>9</v>
      </c>
      <c r="B11" s="17">
        <v>10100000</v>
      </c>
      <c r="C11" s="18" t="s">
        <v>10</v>
      </c>
      <c r="D11" s="18"/>
      <c r="E11" s="18"/>
      <c r="F11" s="18"/>
      <c r="G11" s="19" t="s">
        <v>11</v>
      </c>
      <c r="H11" s="12"/>
      <c r="I11" s="12"/>
    </row>
    <row r="12" spans="1:9" ht="15" customHeight="1" x14ac:dyDescent="0.25">
      <c r="A12" s="20" t="s">
        <v>12</v>
      </c>
      <c r="B12" s="20"/>
      <c r="C12" s="21" t="s">
        <v>4</v>
      </c>
      <c r="D12" s="21"/>
      <c r="E12" s="21"/>
      <c r="F12" s="21"/>
      <c r="G12" s="22" t="s">
        <v>13</v>
      </c>
      <c r="H12" s="12"/>
      <c r="I12" s="12"/>
    </row>
    <row r="13" spans="1:9" ht="23.25" customHeight="1" x14ac:dyDescent="0.25">
      <c r="A13" s="23" t="s">
        <v>14</v>
      </c>
      <c r="B13" s="17">
        <f>B11</f>
        <v>10100000</v>
      </c>
      <c r="C13" s="18" t="str">
        <f>C11</f>
        <v>Управління культури та розвитку туризму  виконавчих органів Дрогобицької міської ради</v>
      </c>
      <c r="D13" s="18"/>
      <c r="E13" s="18"/>
      <c r="F13" s="18"/>
      <c r="G13" s="24" t="str">
        <f>G11</f>
        <v>44231052</v>
      </c>
      <c r="H13" s="12"/>
      <c r="I13" s="12"/>
    </row>
    <row r="14" spans="1:9" ht="12.75" customHeight="1" x14ac:dyDescent="0.25">
      <c r="A14" s="20" t="s">
        <v>15</v>
      </c>
      <c r="B14" s="20"/>
      <c r="C14" s="21" t="s">
        <v>16</v>
      </c>
      <c r="D14" s="21"/>
      <c r="E14" s="21"/>
      <c r="F14" s="21"/>
      <c r="G14" s="25" t="s">
        <v>13</v>
      </c>
      <c r="H14" s="12"/>
      <c r="I14" s="12"/>
    </row>
    <row r="15" spans="1:9" ht="37.5" customHeight="1" x14ac:dyDescent="0.25">
      <c r="A15" s="26" t="s">
        <v>17</v>
      </c>
      <c r="B15" s="24">
        <v>1014020</v>
      </c>
      <c r="C15" s="24">
        <v>4020</v>
      </c>
      <c r="D15" s="19" t="s">
        <v>18</v>
      </c>
      <c r="E15" s="27" t="s">
        <v>19</v>
      </c>
      <c r="F15" s="27"/>
      <c r="G15" s="28">
        <v>1355300000</v>
      </c>
      <c r="H15" s="29"/>
      <c r="I15" s="12"/>
    </row>
    <row r="16" spans="1:9" ht="32.25" customHeight="1" x14ac:dyDescent="0.25">
      <c r="A16" s="30"/>
      <c r="B16" s="31" t="s">
        <v>15</v>
      </c>
      <c r="C16" s="32" t="s">
        <v>20</v>
      </c>
      <c r="D16" s="33" t="s">
        <v>21</v>
      </c>
      <c r="E16" s="20" t="s">
        <v>22</v>
      </c>
      <c r="F16" s="20"/>
      <c r="G16" s="33" t="s">
        <v>23</v>
      </c>
      <c r="H16" s="12"/>
      <c r="I16" s="12"/>
    </row>
    <row r="17" spans="1:9" ht="12" customHeight="1" x14ac:dyDescent="0.25">
      <c r="A17" s="34" t="s">
        <v>24</v>
      </c>
      <c r="B17" s="35" t="s">
        <v>25</v>
      </c>
      <c r="C17" s="35"/>
      <c r="D17" s="36">
        <f>E39</f>
        <v>16000000</v>
      </c>
      <c r="E17" s="37" t="s">
        <v>26</v>
      </c>
      <c r="F17" s="37"/>
      <c r="G17" s="38">
        <f>C39</f>
        <v>15972000</v>
      </c>
      <c r="H17" s="12"/>
      <c r="I17" s="12"/>
    </row>
    <row r="18" spans="1:9" ht="12.75" customHeight="1" x14ac:dyDescent="0.25">
      <c r="A18" s="34"/>
      <c r="B18" s="39" t="s">
        <v>27</v>
      </c>
      <c r="C18" s="40">
        <f>D39</f>
        <v>28000</v>
      </c>
      <c r="D18" s="5" t="s">
        <v>28</v>
      </c>
      <c r="F18" s="41"/>
      <c r="G18" s="41"/>
      <c r="H18" s="12"/>
      <c r="I18" s="12"/>
    </row>
    <row r="19" spans="1:9" ht="11.25" customHeight="1" x14ac:dyDescent="0.25">
      <c r="A19" s="34" t="s">
        <v>29</v>
      </c>
      <c r="B19" s="7" t="s">
        <v>30</v>
      </c>
      <c r="C19" s="7"/>
      <c r="D19" s="7"/>
      <c r="E19" s="7"/>
      <c r="F19" s="7"/>
      <c r="G19" s="7"/>
      <c r="H19" s="12"/>
      <c r="I19" s="12"/>
    </row>
    <row r="20" spans="1:9" ht="65.25" customHeight="1" x14ac:dyDescent="0.25">
      <c r="A20" s="42"/>
      <c r="B20" s="7" t="s">
        <v>31</v>
      </c>
      <c r="C20" s="7"/>
      <c r="D20" s="7"/>
      <c r="E20" s="7"/>
      <c r="F20" s="7"/>
      <c r="G20" s="7"/>
      <c r="H20" s="12"/>
      <c r="I20" s="12"/>
    </row>
    <row r="21" spans="1:9" ht="12.75" customHeight="1" x14ac:dyDescent="0.25">
      <c r="A21" s="34" t="s">
        <v>32</v>
      </c>
      <c r="B21" s="7" t="s">
        <v>33</v>
      </c>
      <c r="C21" s="7"/>
      <c r="D21" s="7"/>
      <c r="E21" s="7"/>
      <c r="F21" s="7"/>
      <c r="G21" s="7"/>
      <c r="H21" s="12"/>
      <c r="I21" s="12"/>
    </row>
    <row r="22" spans="1:9" ht="12" customHeight="1" x14ac:dyDescent="0.25">
      <c r="A22" s="43" t="s">
        <v>34</v>
      </c>
      <c r="B22" s="44" t="s">
        <v>35</v>
      </c>
      <c r="C22" s="44"/>
      <c r="D22" s="44"/>
      <c r="E22" s="44"/>
      <c r="F22" s="44"/>
      <c r="G22" s="44"/>
      <c r="H22" s="12"/>
      <c r="I22" s="12"/>
    </row>
    <row r="23" spans="1:9" ht="12.75" customHeight="1" x14ac:dyDescent="0.25">
      <c r="A23" s="45"/>
      <c r="B23" s="46" t="str">
        <f>B28</f>
        <v>Збереження мережі державних філармоній, художніх колективів та концертних організацій; створення відповідних умов для функціонування мистецьких закладів</v>
      </c>
      <c r="C23" s="47"/>
      <c r="D23" s="47"/>
      <c r="E23" s="47"/>
      <c r="F23" s="47"/>
      <c r="G23" s="48"/>
      <c r="H23" s="12"/>
      <c r="I23" s="12"/>
    </row>
    <row r="24" spans="1:9" ht="15" customHeight="1" x14ac:dyDescent="0.25">
      <c r="A24" s="34">
        <v>7</v>
      </c>
      <c r="B24" s="49" t="s">
        <v>36</v>
      </c>
      <c r="C24" s="49"/>
      <c r="D24" s="49"/>
      <c r="E24" s="49"/>
      <c r="F24" s="49"/>
      <c r="G24" s="49"/>
      <c r="H24" s="12"/>
      <c r="I24" s="12"/>
    </row>
    <row r="25" spans="1:9" ht="11.25" customHeight="1" x14ac:dyDescent="0.25">
      <c r="A25" s="50" t="s">
        <v>37</v>
      </c>
      <c r="B25" s="50"/>
      <c r="C25" s="50"/>
      <c r="D25" s="50"/>
      <c r="E25" s="50"/>
      <c r="F25" s="50"/>
      <c r="G25" s="50"/>
    </row>
    <row r="26" spans="1:9" ht="12" customHeight="1" x14ac:dyDescent="0.25">
      <c r="A26" s="34">
        <v>8</v>
      </c>
      <c r="B26" s="51" t="s">
        <v>38</v>
      </c>
      <c r="C26" s="51"/>
      <c r="D26" s="51"/>
    </row>
    <row r="27" spans="1:9" ht="14.25" customHeight="1" x14ac:dyDescent="0.25">
      <c r="A27" s="52" t="s">
        <v>34</v>
      </c>
      <c r="B27" s="44" t="s">
        <v>39</v>
      </c>
      <c r="C27" s="44"/>
      <c r="D27" s="44"/>
      <c r="E27" s="44"/>
      <c r="F27" s="44"/>
      <c r="G27" s="44"/>
    </row>
    <row r="28" spans="1:9" ht="12.75" customHeight="1" x14ac:dyDescent="0.25">
      <c r="A28" s="53">
        <v>1</v>
      </c>
      <c r="B28" s="46" t="s">
        <v>40</v>
      </c>
      <c r="C28" s="47"/>
      <c r="D28" s="47"/>
      <c r="E28" s="47"/>
      <c r="F28" s="47"/>
      <c r="G28" s="48"/>
    </row>
    <row r="29" spans="1:9" ht="7.5" hidden="1" customHeight="1" x14ac:dyDescent="0.25">
      <c r="A29" s="54"/>
    </row>
    <row r="30" spans="1:9" ht="12.75" customHeight="1" x14ac:dyDescent="0.25">
      <c r="A30" s="34">
        <v>9</v>
      </c>
      <c r="B30" s="55" t="s">
        <v>41</v>
      </c>
      <c r="C30" s="55"/>
      <c r="D30" s="55"/>
      <c r="E30" s="56" t="s">
        <v>42</v>
      </c>
      <c r="G30" s="5"/>
    </row>
    <row r="31" spans="1:9" ht="16.5" customHeight="1" x14ac:dyDescent="0.25">
      <c r="A31" s="52" t="s">
        <v>34</v>
      </c>
      <c r="B31" s="57" t="s">
        <v>43</v>
      </c>
      <c r="C31" s="57" t="s">
        <v>44</v>
      </c>
      <c r="D31" s="57" t="s">
        <v>45</v>
      </c>
      <c r="E31" s="57" t="s">
        <v>46</v>
      </c>
    </row>
    <row r="32" spans="1:9" ht="12" customHeight="1" x14ac:dyDescent="0.25">
      <c r="A32" s="58">
        <v>1</v>
      </c>
      <c r="B32" s="58">
        <v>2</v>
      </c>
      <c r="C32" s="58">
        <v>3</v>
      </c>
      <c r="D32" s="58">
        <v>4</v>
      </c>
      <c r="E32" s="58">
        <v>6</v>
      </c>
    </row>
    <row r="33" spans="1:7" ht="35.25" customHeight="1" x14ac:dyDescent="0.25">
      <c r="A33" s="45">
        <v>1</v>
      </c>
      <c r="B33" s="59" t="str">
        <f>B28</f>
        <v>Збереження мережі державних філармоній, художніх колективів та концертних організацій; створення відповідних умов для функціонування мистецьких закладів</v>
      </c>
      <c r="C33" s="60">
        <f>C39</f>
        <v>15972000</v>
      </c>
      <c r="D33" s="61">
        <f>D39</f>
        <v>28000</v>
      </c>
      <c r="E33" s="61">
        <f>C33+D33</f>
        <v>16000000</v>
      </c>
      <c r="F33" s="62"/>
    </row>
    <row r="34" spans="1:7" ht="10.5" customHeight="1" x14ac:dyDescent="0.25">
      <c r="A34" s="45"/>
      <c r="B34" s="59" t="s">
        <v>47</v>
      </c>
      <c r="C34" s="60"/>
      <c r="D34" s="61"/>
      <c r="E34" s="61"/>
      <c r="F34" s="62"/>
    </row>
    <row r="35" spans="1:7" ht="23.25" customHeight="1" x14ac:dyDescent="0.25">
      <c r="A35" s="45"/>
      <c r="B35" s="59" t="s">
        <v>48</v>
      </c>
      <c r="C35" s="60">
        <f>2200000-28000</f>
        <v>2172000</v>
      </c>
      <c r="D35" s="61">
        <v>28000</v>
      </c>
      <c r="E35" s="61">
        <f>C35+D35</f>
        <v>2200000</v>
      </c>
      <c r="F35" s="62"/>
    </row>
    <row r="36" spans="1:7" ht="23.25" customHeight="1" x14ac:dyDescent="0.25">
      <c r="A36" s="45"/>
      <c r="B36" s="59" t="s">
        <v>49</v>
      </c>
      <c r="C36" s="60">
        <v>500000</v>
      </c>
      <c r="D36" s="61"/>
      <c r="E36" s="61">
        <f>C36+D36</f>
        <v>500000</v>
      </c>
      <c r="F36" s="62"/>
    </row>
    <row r="37" spans="1:7" ht="36.75" customHeight="1" x14ac:dyDescent="0.25">
      <c r="A37" s="45"/>
      <c r="B37" s="59" t="s">
        <v>50</v>
      </c>
      <c r="C37" s="60">
        <v>12800000</v>
      </c>
      <c r="D37" s="61"/>
      <c r="E37" s="61">
        <f>C37+D37</f>
        <v>12800000</v>
      </c>
      <c r="F37" s="63"/>
    </row>
    <row r="38" spans="1:7" ht="12.75" customHeight="1" x14ac:dyDescent="0.25">
      <c r="A38" s="45"/>
      <c r="B38" s="59" t="s">
        <v>51</v>
      </c>
      <c r="C38" s="64">
        <v>500000</v>
      </c>
      <c r="D38" s="45"/>
      <c r="E38" s="61">
        <f>C38+D38</f>
        <v>500000</v>
      </c>
    </row>
    <row r="39" spans="1:7" x14ac:dyDescent="0.25">
      <c r="A39" s="44" t="s">
        <v>46</v>
      </c>
      <c r="B39" s="44"/>
      <c r="C39" s="61">
        <f>SUM(C35:C38)</f>
        <v>15972000</v>
      </c>
      <c r="D39" s="61">
        <f>SUM(D35:D38)</f>
        <v>28000</v>
      </c>
      <c r="E39" s="61">
        <f>SUM(E34:E38)</f>
        <v>16000000</v>
      </c>
    </row>
    <row r="40" spans="1:7" ht="14.25" customHeight="1" x14ac:dyDescent="0.25">
      <c r="A40" s="34">
        <v>10</v>
      </c>
      <c r="B40" s="55" t="s">
        <v>52</v>
      </c>
      <c r="C40" s="55"/>
      <c r="D40" s="55"/>
      <c r="E40" s="55"/>
      <c r="F40" s="6" t="s">
        <v>42</v>
      </c>
    </row>
    <row r="41" spans="1:7" ht="12" customHeight="1" x14ac:dyDescent="0.25">
      <c r="B41" s="58" t="s">
        <v>53</v>
      </c>
      <c r="C41" s="58" t="s">
        <v>44</v>
      </c>
      <c r="D41" s="58" t="s">
        <v>45</v>
      </c>
      <c r="E41" s="58" t="s">
        <v>46</v>
      </c>
    </row>
    <row r="42" spans="1:7" ht="9" customHeight="1" x14ac:dyDescent="0.25">
      <c r="B42" s="52">
        <v>1</v>
      </c>
      <c r="C42" s="52">
        <v>2</v>
      </c>
      <c r="D42" s="52">
        <v>3</v>
      </c>
      <c r="E42" s="52">
        <v>4</v>
      </c>
    </row>
    <row r="43" spans="1:7" ht="7.5" customHeight="1" x14ac:dyDescent="0.25">
      <c r="B43" s="65" t="s">
        <v>46</v>
      </c>
      <c r="C43" s="65"/>
      <c r="D43" s="65"/>
      <c r="E43" s="65"/>
    </row>
    <row r="44" spans="1:7" ht="0.75" customHeight="1" x14ac:dyDescent="0.25">
      <c r="A44" s="54"/>
    </row>
    <row r="45" spans="1:7" ht="10.5" customHeight="1" x14ac:dyDescent="0.25">
      <c r="A45" s="34">
        <v>11</v>
      </c>
      <c r="B45" s="7" t="s">
        <v>54</v>
      </c>
      <c r="C45" s="7"/>
      <c r="D45" s="7"/>
      <c r="E45" s="7"/>
      <c r="F45" s="7"/>
      <c r="G45" s="7"/>
    </row>
    <row r="46" spans="1:7" ht="20.25" customHeight="1" x14ac:dyDescent="0.25">
      <c r="A46" s="43" t="s">
        <v>34</v>
      </c>
      <c r="B46" s="53" t="s">
        <v>55</v>
      </c>
      <c r="C46" s="57" t="s">
        <v>56</v>
      </c>
      <c r="D46" s="57" t="s">
        <v>57</v>
      </c>
      <c r="E46" s="57" t="s">
        <v>44</v>
      </c>
      <c r="F46" s="57" t="s">
        <v>45</v>
      </c>
      <c r="G46" s="57" t="s">
        <v>46</v>
      </c>
    </row>
    <row r="47" spans="1:7" ht="8.25" customHeight="1" x14ac:dyDescent="0.25">
      <c r="A47" s="58">
        <v>1</v>
      </c>
      <c r="B47" s="43">
        <v>2</v>
      </c>
      <c r="C47" s="43">
        <v>3</v>
      </c>
      <c r="D47" s="43">
        <v>4</v>
      </c>
      <c r="E47" s="43">
        <v>5</v>
      </c>
      <c r="F47" s="43">
        <v>6</v>
      </c>
      <c r="G47" s="43">
        <v>7</v>
      </c>
    </row>
    <row r="48" spans="1:7" ht="21.75" customHeight="1" x14ac:dyDescent="0.25">
      <c r="A48" s="45">
        <v>1</v>
      </c>
      <c r="B48" s="66" t="str">
        <f>B33</f>
        <v>Збереження мережі державних філармоній, художніх колективів та концертних організацій; створення відповідних умов для функціонування мистецьких закладів</v>
      </c>
      <c r="C48" s="67"/>
      <c r="D48" s="67"/>
      <c r="E48" s="67"/>
      <c r="F48" s="67"/>
      <c r="G48" s="68"/>
    </row>
    <row r="49" spans="1:13" ht="12.75" customHeight="1" x14ac:dyDescent="0.25">
      <c r="A49" s="53">
        <v>1</v>
      </c>
      <c r="B49" s="69" t="s">
        <v>58</v>
      </c>
      <c r="C49" s="45"/>
      <c r="D49" s="45"/>
      <c r="E49" s="45"/>
      <c r="F49" s="45"/>
      <c r="G49" s="45"/>
    </row>
    <row r="50" spans="1:13" ht="11.25" customHeight="1" x14ac:dyDescent="0.25">
      <c r="A50" s="53"/>
      <c r="B50" s="70" t="s">
        <v>59</v>
      </c>
      <c r="C50" s="71" t="s">
        <v>60</v>
      </c>
      <c r="D50" s="72" t="s">
        <v>61</v>
      </c>
      <c r="E50" s="73">
        <v>4</v>
      </c>
      <c r="F50" s="74" t="s">
        <v>62</v>
      </c>
      <c r="G50" s="74">
        <f t="shared" ref="G50:G58" si="0">SUM(E50:F50)</f>
        <v>4</v>
      </c>
    </row>
    <row r="51" spans="1:13" ht="11.25" customHeight="1" x14ac:dyDescent="0.25">
      <c r="A51" s="53"/>
      <c r="B51" s="75" t="s">
        <v>63</v>
      </c>
      <c r="C51" s="76" t="s">
        <v>60</v>
      </c>
      <c r="D51" s="72" t="s">
        <v>64</v>
      </c>
      <c r="E51" s="73">
        <v>4</v>
      </c>
      <c r="F51" s="77"/>
      <c r="G51" s="74">
        <f t="shared" si="0"/>
        <v>4</v>
      </c>
    </row>
    <row r="52" spans="1:13" ht="11.25" customHeight="1" x14ac:dyDescent="0.25">
      <c r="A52" s="53"/>
      <c r="B52" s="78" t="s">
        <v>65</v>
      </c>
      <c r="C52" s="71" t="s">
        <v>60</v>
      </c>
      <c r="D52" s="79" t="s">
        <v>66</v>
      </c>
      <c r="E52" s="80">
        <f>SUM(E53:E58)</f>
        <v>99.5</v>
      </c>
      <c r="F52" s="77"/>
      <c r="G52" s="74">
        <f t="shared" si="0"/>
        <v>99.5</v>
      </c>
    </row>
    <row r="53" spans="1:13" ht="12" customHeight="1" x14ac:dyDescent="0.25">
      <c r="A53" s="53"/>
      <c r="B53" s="81" t="s">
        <v>67</v>
      </c>
      <c r="C53" s="71" t="s">
        <v>60</v>
      </c>
      <c r="D53" s="72" t="s">
        <v>64</v>
      </c>
      <c r="E53" s="82">
        <v>6</v>
      </c>
      <c r="F53" s="77"/>
      <c r="G53" s="76">
        <f t="shared" si="0"/>
        <v>6</v>
      </c>
    </row>
    <row r="54" spans="1:13" ht="12" customHeight="1" x14ac:dyDescent="0.25">
      <c r="A54" s="53"/>
      <c r="B54" s="81" t="s">
        <v>68</v>
      </c>
      <c r="C54" s="71" t="s">
        <v>60</v>
      </c>
      <c r="D54" s="72" t="s">
        <v>64</v>
      </c>
      <c r="E54" s="76">
        <v>6.5</v>
      </c>
      <c r="F54" s="74" t="s">
        <v>62</v>
      </c>
      <c r="G54" s="76">
        <f t="shared" si="0"/>
        <v>6.5</v>
      </c>
    </row>
    <row r="55" spans="1:13" ht="11.25" customHeight="1" x14ac:dyDescent="0.25">
      <c r="A55" s="53"/>
      <c r="B55" s="81" t="s">
        <v>69</v>
      </c>
      <c r="C55" s="71" t="s">
        <v>60</v>
      </c>
      <c r="D55" s="72" t="s">
        <v>64</v>
      </c>
      <c r="E55" s="76">
        <v>68</v>
      </c>
      <c r="F55" s="77"/>
      <c r="G55" s="76">
        <f t="shared" si="0"/>
        <v>68</v>
      </c>
    </row>
    <row r="56" spans="1:13" ht="11.25" customHeight="1" x14ac:dyDescent="0.25">
      <c r="A56" s="53"/>
      <c r="B56" s="83" t="s">
        <v>70</v>
      </c>
      <c r="C56" s="76" t="s">
        <v>60</v>
      </c>
      <c r="D56" s="72" t="s">
        <v>64</v>
      </c>
      <c r="E56" s="82">
        <v>3</v>
      </c>
      <c r="F56" s="77"/>
      <c r="G56" s="76">
        <f t="shared" si="0"/>
        <v>3</v>
      </c>
    </row>
    <row r="57" spans="1:13" ht="12.75" customHeight="1" x14ac:dyDescent="0.25">
      <c r="A57" s="53"/>
      <c r="B57" s="81" t="s">
        <v>71</v>
      </c>
      <c r="C57" s="76" t="s">
        <v>60</v>
      </c>
      <c r="D57" s="72" t="s">
        <v>64</v>
      </c>
      <c r="E57" s="82">
        <v>4</v>
      </c>
      <c r="F57" s="77"/>
      <c r="G57" s="76">
        <f t="shared" si="0"/>
        <v>4</v>
      </c>
    </row>
    <row r="58" spans="1:13" ht="11.25" customHeight="1" x14ac:dyDescent="0.25">
      <c r="A58" s="53"/>
      <c r="B58" s="81" t="s">
        <v>72</v>
      </c>
      <c r="C58" s="76" t="s">
        <v>62</v>
      </c>
      <c r="D58" s="76" t="s">
        <v>62</v>
      </c>
      <c r="E58" s="76">
        <v>12</v>
      </c>
      <c r="F58" s="76" t="s">
        <v>62</v>
      </c>
      <c r="G58" s="76">
        <f t="shared" si="0"/>
        <v>12</v>
      </c>
    </row>
    <row r="59" spans="1:13" ht="11.25" customHeight="1" x14ac:dyDescent="0.25">
      <c r="A59" s="53"/>
      <c r="B59" s="84" t="s">
        <v>73</v>
      </c>
      <c r="C59" s="85" t="s">
        <v>74</v>
      </c>
      <c r="D59" s="72" t="s">
        <v>75</v>
      </c>
      <c r="E59" s="86">
        <f>C39</f>
        <v>15972000</v>
      </c>
      <c r="F59" s="76" t="s">
        <v>62</v>
      </c>
      <c r="G59" s="87">
        <f>E59</f>
        <v>15972000</v>
      </c>
      <c r="H59" s="88" t="s">
        <v>76</v>
      </c>
      <c r="I59" s="89"/>
      <c r="J59" s="89"/>
      <c r="K59" s="89"/>
      <c r="L59" s="90" t="s">
        <v>77</v>
      </c>
      <c r="M59" s="90" t="s">
        <v>78</v>
      </c>
    </row>
    <row r="60" spans="1:13" ht="13.5" customHeight="1" x14ac:dyDescent="0.25">
      <c r="A60" s="53"/>
      <c r="B60" s="84" t="s">
        <v>79</v>
      </c>
      <c r="C60" s="85"/>
      <c r="D60" s="72"/>
      <c r="E60" s="86"/>
      <c r="F60" s="76">
        <v>28000</v>
      </c>
      <c r="G60" s="87">
        <f>E60+F60</f>
        <v>28000</v>
      </c>
      <c r="H60" s="91"/>
      <c r="I60" s="92"/>
      <c r="J60" s="92"/>
      <c r="K60" s="92"/>
      <c r="L60" s="90"/>
      <c r="M60" s="90"/>
    </row>
    <row r="61" spans="1:13" ht="13.5" customHeight="1" x14ac:dyDescent="0.25">
      <c r="A61" s="53">
        <v>2</v>
      </c>
      <c r="B61" s="93" t="s">
        <v>80</v>
      </c>
      <c r="C61" s="45"/>
      <c r="D61" s="45"/>
      <c r="E61" s="45"/>
      <c r="F61" s="45"/>
      <c r="G61" s="45"/>
      <c r="H61" s="90" t="s">
        <v>81</v>
      </c>
      <c r="I61" s="90" t="s">
        <v>82</v>
      </c>
      <c r="J61" s="90" t="s">
        <v>83</v>
      </c>
      <c r="K61" s="90" t="s">
        <v>84</v>
      </c>
      <c r="L61" s="90"/>
      <c r="M61" s="90"/>
    </row>
    <row r="62" spans="1:13" ht="12.75" customHeight="1" x14ac:dyDescent="0.25">
      <c r="A62" s="53"/>
      <c r="B62" s="94" t="s">
        <v>85</v>
      </c>
      <c r="C62" s="95" t="s">
        <v>60</v>
      </c>
      <c r="D62" s="96" t="s">
        <v>86</v>
      </c>
      <c r="E62" s="97">
        <v>130</v>
      </c>
      <c r="F62" s="98"/>
      <c r="G62" s="99">
        <f>SUM(E62:F62)</f>
        <v>130</v>
      </c>
      <c r="H62" s="90">
        <v>17</v>
      </c>
      <c r="I62" s="90">
        <v>95</v>
      </c>
      <c r="J62" s="90">
        <v>3</v>
      </c>
      <c r="K62" s="90">
        <v>6</v>
      </c>
      <c r="L62" s="90">
        <f>H62+I62+J62+K62</f>
        <v>121</v>
      </c>
      <c r="M62" s="90">
        <v>130</v>
      </c>
    </row>
    <row r="63" spans="1:13" ht="12.75" customHeight="1" x14ac:dyDescent="0.25">
      <c r="A63" s="53"/>
      <c r="B63" s="94" t="s">
        <v>87</v>
      </c>
      <c r="C63" s="95"/>
      <c r="D63" s="96" t="s">
        <v>86</v>
      </c>
      <c r="E63" s="97">
        <v>8</v>
      </c>
      <c r="F63" s="98"/>
      <c r="G63" s="99">
        <f>SUM(E63:F63)</f>
        <v>8</v>
      </c>
      <c r="H63" s="90">
        <v>3</v>
      </c>
      <c r="I63" s="90">
        <v>1</v>
      </c>
      <c r="J63" s="90">
        <v>2</v>
      </c>
      <c r="K63" s="90"/>
      <c r="L63" s="90">
        <f>H63+I63+J63+K63</f>
        <v>6</v>
      </c>
      <c r="M63" s="90">
        <v>8</v>
      </c>
    </row>
    <row r="64" spans="1:13" ht="12.75" customHeight="1" x14ac:dyDescent="0.25">
      <c r="A64" s="53"/>
      <c r="B64" s="94" t="s">
        <v>88</v>
      </c>
      <c r="C64" s="95"/>
      <c r="D64" s="96" t="s">
        <v>86</v>
      </c>
      <c r="E64" s="97">
        <v>60</v>
      </c>
      <c r="F64" s="98"/>
      <c r="G64" s="99">
        <f>SUM(E64:F64)</f>
        <v>60</v>
      </c>
      <c r="H64" s="90">
        <v>23</v>
      </c>
      <c r="I64" s="90"/>
      <c r="J64" s="90">
        <v>25</v>
      </c>
      <c r="K64" s="90"/>
      <c r="L64" s="90">
        <f>H64+I64+J64+K64</f>
        <v>48</v>
      </c>
      <c r="M64" s="90">
        <v>60</v>
      </c>
    </row>
    <row r="65" spans="1:13" ht="12.75" customHeight="1" x14ac:dyDescent="0.25">
      <c r="A65" s="53"/>
      <c r="B65" s="94" t="s">
        <v>89</v>
      </c>
      <c r="C65" s="95" t="s">
        <v>60</v>
      </c>
      <c r="D65" s="100"/>
      <c r="E65" s="99">
        <v>540</v>
      </c>
      <c r="F65" s="99"/>
      <c r="G65" s="99">
        <f>SUM(E65:F65)</f>
        <v>540</v>
      </c>
      <c r="H65" s="90"/>
      <c r="I65" s="90">
        <v>11334</v>
      </c>
      <c r="J65" s="90">
        <v>7100</v>
      </c>
      <c r="K65" s="90"/>
      <c r="L65" s="90">
        <f>H65+I65+J65+K65</f>
        <v>18434</v>
      </c>
      <c r="M65" s="90">
        <v>18500</v>
      </c>
    </row>
    <row r="66" spans="1:13" ht="13.5" customHeight="1" x14ac:dyDescent="0.25">
      <c r="A66" s="53"/>
      <c r="B66" s="94" t="s">
        <v>90</v>
      </c>
      <c r="C66" s="95" t="s">
        <v>91</v>
      </c>
      <c r="D66" s="100"/>
      <c r="E66" s="101">
        <v>18500</v>
      </c>
      <c r="F66" s="102"/>
      <c r="G66" s="101">
        <f>SUM(E66:F66)</f>
        <v>18500</v>
      </c>
    </row>
    <row r="67" spans="1:13" ht="25.5" customHeight="1" x14ac:dyDescent="0.25">
      <c r="A67" s="53"/>
      <c r="B67" s="94" t="s">
        <v>92</v>
      </c>
      <c r="C67" s="95" t="s">
        <v>93</v>
      </c>
      <c r="D67" s="96" t="s">
        <v>94</v>
      </c>
      <c r="E67" s="103">
        <f>E59</f>
        <v>15972000</v>
      </c>
      <c r="F67" s="74"/>
      <c r="G67" s="103">
        <f>G59</f>
        <v>15972000</v>
      </c>
    </row>
    <row r="68" spans="1:13" ht="16.5" customHeight="1" x14ac:dyDescent="0.25">
      <c r="A68" s="53"/>
      <c r="B68" s="94" t="s">
        <v>95</v>
      </c>
      <c r="C68" s="95"/>
      <c r="D68" s="96"/>
      <c r="E68" s="103"/>
      <c r="F68" s="74">
        <v>1</v>
      </c>
      <c r="G68" s="103">
        <f>E68+F68</f>
        <v>1</v>
      </c>
    </row>
    <row r="69" spans="1:13" ht="12" customHeight="1" x14ac:dyDescent="0.25">
      <c r="A69" s="53">
        <v>3</v>
      </c>
      <c r="B69" s="69" t="s">
        <v>96</v>
      </c>
      <c r="C69" s="45"/>
      <c r="D69" s="45"/>
      <c r="E69" s="86"/>
      <c r="F69" s="104"/>
      <c r="G69" s="86"/>
    </row>
    <row r="70" spans="1:13" ht="16.5" customHeight="1" x14ac:dyDescent="0.25">
      <c r="A70" s="53"/>
      <c r="B70" s="94" t="s">
        <v>97</v>
      </c>
      <c r="C70" s="95" t="s">
        <v>98</v>
      </c>
      <c r="D70" s="96" t="s">
        <v>99</v>
      </c>
      <c r="E70" s="86">
        <f>E67/E62</f>
        <v>122861.53846153847</v>
      </c>
      <c r="F70" s="104"/>
      <c r="G70" s="86">
        <f>G67/G62</f>
        <v>122861.53846153847</v>
      </c>
    </row>
    <row r="71" spans="1:13" ht="13.5" customHeight="1" x14ac:dyDescent="0.25">
      <c r="A71" s="53"/>
      <c r="B71" s="94" t="s">
        <v>100</v>
      </c>
      <c r="C71" s="95" t="s">
        <v>91</v>
      </c>
      <c r="D71" s="96" t="s">
        <v>99</v>
      </c>
      <c r="E71" s="86">
        <f>E66/E62</f>
        <v>142.30769230769232</v>
      </c>
      <c r="F71" s="104"/>
      <c r="G71" s="105">
        <f>SUM(E71:F71)</f>
        <v>142.30769230769232</v>
      </c>
    </row>
    <row r="72" spans="1:13" ht="12.75" customHeight="1" x14ac:dyDescent="0.25">
      <c r="A72" s="53"/>
      <c r="B72" s="94" t="s">
        <v>101</v>
      </c>
      <c r="C72" s="95"/>
      <c r="D72" s="96"/>
      <c r="E72" s="86"/>
      <c r="F72" s="74">
        <f>F60/F68</f>
        <v>28000</v>
      </c>
      <c r="G72" s="105">
        <f>E72+F72</f>
        <v>28000</v>
      </c>
    </row>
    <row r="73" spans="1:13" ht="12" customHeight="1" x14ac:dyDescent="0.25">
      <c r="A73" s="53">
        <v>4</v>
      </c>
      <c r="B73" s="69" t="s">
        <v>102</v>
      </c>
      <c r="C73" s="45"/>
      <c r="D73" s="45"/>
      <c r="E73" s="106"/>
      <c r="F73" s="106"/>
      <c r="G73" s="106"/>
    </row>
    <row r="74" spans="1:13" ht="14.25" customHeight="1" x14ac:dyDescent="0.25">
      <c r="A74" s="45"/>
      <c r="B74" s="107" t="s">
        <v>103</v>
      </c>
      <c r="C74" s="108" t="s">
        <v>104</v>
      </c>
      <c r="D74" s="96" t="s">
        <v>99</v>
      </c>
      <c r="E74" s="109">
        <f>E71/E65</f>
        <v>0.26353276353276356</v>
      </c>
      <c r="F74" s="110"/>
      <c r="G74" s="109">
        <f>G71/G65</f>
        <v>0.26353276353276356</v>
      </c>
      <c r="H74" s="111">
        <f>E71/E65</f>
        <v>0.26353276353276356</v>
      </c>
    </row>
    <row r="75" spans="1:13" ht="25.5" customHeight="1" x14ac:dyDescent="0.25">
      <c r="A75" s="45"/>
      <c r="B75" s="107" t="s">
        <v>105</v>
      </c>
      <c r="C75" s="108" t="s">
        <v>104</v>
      </c>
      <c r="D75" s="96" t="s">
        <v>99</v>
      </c>
      <c r="E75" s="112">
        <v>1.1200000000000001</v>
      </c>
      <c r="F75" s="110"/>
      <c r="G75" s="109">
        <f>E75</f>
        <v>1.1200000000000001</v>
      </c>
      <c r="M75" s="113">
        <f>(M62+M64)/(L62+L64)</f>
        <v>1.1242603550295858</v>
      </c>
    </row>
    <row r="76" spans="1:13" ht="39" customHeight="1" x14ac:dyDescent="0.25">
      <c r="A76" s="45"/>
      <c r="B76" s="114" t="s">
        <v>106</v>
      </c>
      <c r="C76" s="108" t="s">
        <v>104</v>
      </c>
      <c r="D76" s="96" t="s">
        <v>99</v>
      </c>
      <c r="E76" s="109">
        <v>1</v>
      </c>
      <c r="F76" s="74"/>
      <c r="G76" s="109">
        <f>E76</f>
        <v>1</v>
      </c>
    </row>
    <row r="77" spans="1:13" ht="18.75" customHeight="1" x14ac:dyDescent="0.25">
      <c r="A77" s="45"/>
      <c r="B77" s="115" t="s">
        <v>107</v>
      </c>
      <c r="C77" s="108" t="s">
        <v>104</v>
      </c>
      <c r="D77" s="96" t="s">
        <v>108</v>
      </c>
      <c r="E77" s="109"/>
      <c r="F77" s="74">
        <v>1.1000000000000001</v>
      </c>
      <c r="G77" s="109">
        <f>E77+F77</f>
        <v>1.1000000000000001</v>
      </c>
    </row>
    <row r="78" spans="1:13" ht="10.5" customHeight="1" x14ac:dyDescent="0.25">
      <c r="A78" s="7" t="s">
        <v>109</v>
      </c>
      <c r="B78" s="7"/>
      <c r="C78" s="7"/>
      <c r="D78" s="116"/>
      <c r="E78" s="116"/>
      <c r="F78" s="117"/>
      <c r="G78" s="117"/>
    </row>
    <row r="79" spans="1:13" ht="12.75" customHeight="1" x14ac:dyDescent="0.25">
      <c r="A79" s="7" t="s">
        <v>110</v>
      </c>
      <c r="B79" s="7"/>
      <c r="C79" s="7"/>
      <c r="D79" s="118"/>
      <c r="E79" s="118"/>
      <c r="F79" s="119" t="s">
        <v>111</v>
      </c>
      <c r="G79" s="119"/>
    </row>
    <row r="80" spans="1:13" ht="13.5" customHeight="1" x14ac:dyDescent="0.25">
      <c r="A80" s="120"/>
      <c r="B80" s="116"/>
      <c r="C80" s="117"/>
      <c r="E80" s="121" t="s">
        <v>112</v>
      </c>
      <c r="F80" s="122" t="s">
        <v>113</v>
      </c>
      <c r="G80" s="122"/>
    </row>
    <row r="81" spans="1:7" ht="12.75" customHeight="1" x14ac:dyDescent="0.25">
      <c r="A81" s="7" t="s">
        <v>114</v>
      </c>
      <c r="B81" s="7"/>
      <c r="C81" s="7"/>
      <c r="D81" s="121"/>
      <c r="E81" s="121"/>
      <c r="F81" s="123"/>
      <c r="G81" s="123"/>
    </row>
    <row r="82" spans="1:7" x14ac:dyDescent="0.25">
      <c r="A82" s="7" t="s">
        <v>115</v>
      </c>
      <c r="B82" s="7"/>
      <c r="C82" s="7"/>
      <c r="D82" s="118"/>
      <c r="E82" s="118"/>
      <c r="F82" s="119" t="s">
        <v>116</v>
      </c>
      <c r="G82" s="119"/>
    </row>
    <row r="83" spans="1:7" x14ac:dyDescent="0.25">
      <c r="A83" s="116"/>
      <c r="B83" s="124"/>
      <c r="C83" s="34"/>
      <c r="D83" s="125" t="s">
        <v>112</v>
      </c>
      <c r="E83" s="125"/>
      <c r="F83" s="126" t="s">
        <v>113</v>
      </c>
      <c r="G83" s="126"/>
    </row>
  </sheetData>
  <mergeCells count="40">
    <mergeCell ref="A81:C81"/>
    <mergeCell ref="A82:C82"/>
    <mergeCell ref="F82:G82"/>
    <mergeCell ref="F83:G83"/>
    <mergeCell ref="B48:G48"/>
    <mergeCell ref="H59:K59"/>
    <mergeCell ref="A78:C78"/>
    <mergeCell ref="A79:C79"/>
    <mergeCell ref="F79:G79"/>
    <mergeCell ref="F80:G80"/>
    <mergeCell ref="B27:G27"/>
    <mergeCell ref="B28:G28"/>
    <mergeCell ref="B30:D30"/>
    <mergeCell ref="A39:B39"/>
    <mergeCell ref="B40:E40"/>
    <mergeCell ref="B45:G45"/>
    <mergeCell ref="B21:G21"/>
    <mergeCell ref="B22:G22"/>
    <mergeCell ref="B23:G23"/>
    <mergeCell ref="B24:G24"/>
    <mergeCell ref="A25:G25"/>
    <mergeCell ref="B26:D26"/>
    <mergeCell ref="E15:F15"/>
    <mergeCell ref="E16:F16"/>
    <mergeCell ref="B17:C17"/>
    <mergeCell ref="E17:F17"/>
    <mergeCell ref="B19:G19"/>
    <mergeCell ref="B20:G20"/>
    <mergeCell ref="C11:F11"/>
    <mergeCell ref="A12:B12"/>
    <mergeCell ref="C12:F12"/>
    <mergeCell ref="C13:F13"/>
    <mergeCell ref="A14:B14"/>
    <mergeCell ref="C14:F14"/>
    <mergeCell ref="F1:G3"/>
    <mergeCell ref="F5:G5"/>
    <mergeCell ref="F6:G6"/>
    <mergeCell ref="F7:G7"/>
    <mergeCell ref="B9:G9"/>
    <mergeCell ref="B10:G10"/>
  </mergeCells>
  <pageMargins left="0" right="0" top="0.11811023622047245" bottom="0.19685039370078741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Хор 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BUH5</dc:creator>
  <cp:lastModifiedBy>BUH5</cp:lastModifiedBy>
  <dcterms:created xsi:type="dcterms:W3CDTF">2024-08-22T07:11:03Z</dcterms:created>
  <dcterms:modified xsi:type="dcterms:W3CDTF">2024-08-22T07:11:19Z</dcterms:modified>
</cp:coreProperties>
</file>