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5\Desktop\Уточнені паспорти 2023 на кінець року\"/>
    </mc:Choice>
  </mc:AlternateContent>
  <bookViews>
    <workbookView xWindow="0" yWindow="0" windowWidth="21600" windowHeight="10905"/>
  </bookViews>
  <sheets>
    <sheet name="Біб (11)" sheetId="1" r:id="rId1"/>
  </sheets>
  <definedNames>
    <definedName name="_xlnm.Print_Area" localSheetId="0">'Біб (11)'!$A$1:$G$146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0" i="1" l="1"/>
  <c r="G138" i="1"/>
  <c r="G136" i="1"/>
  <c r="G134" i="1"/>
  <c r="F134" i="1"/>
  <c r="B132" i="1"/>
  <c r="G131" i="1"/>
  <c r="G129" i="1"/>
  <c r="E129" i="1"/>
  <c r="G127" i="1"/>
  <c r="G125" i="1"/>
  <c r="B123" i="1"/>
  <c r="G122" i="1"/>
  <c r="G120" i="1"/>
  <c r="E120" i="1"/>
  <c r="G118" i="1"/>
  <c r="G116" i="1"/>
  <c r="B114" i="1"/>
  <c r="G113" i="1"/>
  <c r="G111" i="1"/>
  <c r="E111" i="1"/>
  <c r="G109" i="1"/>
  <c r="G107" i="1"/>
  <c r="B105" i="1"/>
  <c r="G104" i="1"/>
  <c r="G102" i="1"/>
  <c r="E102" i="1"/>
  <c r="G100" i="1"/>
  <c r="G98" i="1"/>
  <c r="F93" i="1"/>
  <c r="E93" i="1"/>
  <c r="G93" i="1" s="1"/>
  <c r="G91" i="1"/>
  <c r="G89" i="1"/>
  <c r="E84" i="1"/>
  <c r="G84" i="1" s="1"/>
  <c r="G82" i="1"/>
  <c r="G80" i="1"/>
  <c r="B78" i="1"/>
  <c r="G74" i="1"/>
  <c r="E74" i="1"/>
  <c r="E73" i="1"/>
  <c r="E72" i="1"/>
  <c r="G72" i="1" s="1"/>
  <c r="L70" i="1"/>
  <c r="G70" i="1"/>
  <c r="L69" i="1"/>
  <c r="G69" i="1"/>
  <c r="L68" i="1"/>
  <c r="G68" i="1"/>
  <c r="L67" i="1"/>
  <c r="G67" i="1"/>
  <c r="L66" i="1"/>
  <c r="G66" i="1"/>
  <c r="L65" i="1"/>
  <c r="G65" i="1"/>
  <c r="L64" i="1"/>
  <c r="G64" i="1"/>
  <c r="L63" i="1"/>
  <c r="G63" i="1"/>
  <c r="F62" i="1"/>
  <c r="G62" i="1" s="1"/>
  <c r="J60" i="1"/>
  <c r="K60" i="1" s="1"/>
  <c r="I60" i="1"/>
  <c r="K59" i="1"/>
  <c r="E59" i="1"/>
  <c r="G59" i="1" s="1"/>
  <c r="K58" i="1"/>
  <c r="G58" i="1"/>
  <c r="K57" i="1"/>
  <c r="G57" i="1"/>
  <c r="K56" i="1"/>
  <c r="G56" i="1"/>
  <c r="K55" i="1"/>
  <c r="G55" i="1"/>
  <c r="E55" i="1"/>
  <c r="G54" i="1"/>
  <c r="K53" i="1"/>
  <c r="K52" i="1"/>
  <c r="K50" i="1" s="1"/>
  <c r="K51" i="1"/>
  <c r="J50" i="1"/>
  <c r="I50" i="1"/>
  <c r="D43" i="1"/>
  <c r="F42" i="1"/>
  <c r="F41" i="1"/>
  <c r="F40" i="1"/>
  <c r="F39" i="1"/>
  <c r="F38" i="1"/>
  <c r="F37" i="1"/>
  <c r="F36" i="1"/>
  <c r="F35" i="1"/>
  <c r="E34" i="1"/>
  <c r="F34" i="1" s="1"/>
  <c r="E33" i="1"/>
  <c r="F61" i="1" s="1"/>
  <c r="G61" i="1" s="1"/>
  <c r="D33" i="1"/>
  <c r="B33" i="1"/>
  <c r="B52" i="1" s="1"/>
  <c r="G17" i="1"/>
  <c r="G13" i="1"/>
  <c r="C13" i="1"/>
  <c r="B13" i="1"/>
  <c r="F33" i="1" l="1"/>
  <c r="F43" i="1" s="1"/>
  <c r="D17" i="1" s="1"/>
  <c r="E43" i="1"/>
  <c r="C18" i="1" s="1"/>
  <c r="F73" i="1"/>
  <c r="G73" i="1" s="1"/>
</calcChain>
</file>

<file path=xl/sharedStrings.xml><?xml version="1.0" encoding="utf-8"?>
<sst xmlns="http://schemas.openxmlformats.org/spreadsheetml/2006/main" count="302" uniqueCount="147">
  <si>
    <t>ЗАТВЕРДЖЕНО
Наказ Міністерства фінансів України 
26 серпня 2014 року № 836
(у редакції наказу Мін фінансів України від  29 грудня 2018 року № 1209)</t>
  </si>
  <si>
    <t>ЗАТВЕРДЖЕНО</t>
  </si>
  <si>
    <t>Наказ / розпорядчий документ</t>
  </si>
  <si>
    <t>Управління  культури та розвитку туризму  ВО ДМР</t>
  </si>
  <si>
    <t>(найменування головного розпорядника коштів місцевого бюджету)</t>
  </si>
  <si>
    <t>від      .12.2023  року</t>
  </si>
  <si>
    <t xml:space="preserve">№ </t>
  </si>
  <si>
    <t>Паспорт № 70</t>
  </si>
  <si>
    <t>бюджетної програми місцевого бюджету на 2023 рік</t>
  </si>
  <si>
    <t xml:space="preserve">1. </t>
  </si>
  <si>
    <t>Управління культури та розвитку туризму  виконавчих органів Дрогобицької міської ради</t>
  </si>
  <si>
    <t>44231052</t>
  </si>
  <si>
    <t xml:space="preserve">(код Програмної класифікації видатків та кредитування місцевого бюджету)
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</si>
  <si>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</si>
  <si>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</si>
  <si>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</si>
  <si>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</si>
  <si>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</si>
  <si>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0824</t>
  </si>
  <si>
    <t>Забезпечення діяльності бібліотек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</si>
  <si>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</si>
  <si>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</si>
  <si>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</si>
  <si>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</si>
  <si>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</si>
  <si>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 xml:space="preserve">Обсяг бюджетних призначень / бюджетних асигнувань -  </t>
  </si>
  <si>
    <t xml:space="preserve">гривень, у тому числі загального фонду </t>
  </si>
  <si>
    <t>грн.      та   спеціального фонду -</t>
  </si>
  <si>
    <t>гривень</t>
  </si>
  <si>
    <t>5.</t>
  </si>
  <si>
    <t xml:space="preserve">Підстави для виконання бюджетної програми: </t>
  </si>
  <si>
    <t>Закон України «Про Державний бюджет України на 2023 рік»                                                                                                                                                                                                                                              Рішення сесії   "Про  бюджет  Дрогобицької міської територіальної громади на 2023 рік" від 24.11.2022 № 1319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України, Міністерства культури і туризму України від 01.10.2010 року № 1150/41                                                                                                                                                         Закон України "Про бібліотеки і бібліотечну справу" від 27.01.95 № 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від 26.01.2023 № 1435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від 02.03.2023 № 1495                                                                                                                                                                                                                               Рішення сесії Дрогобицької міської ради від 27.04.2023 № 1550                                                                                                                                                                                                                         Рішення сесії від 22.06.2023 № 1648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10.08.2023 № 1787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17.08.2023 № 1835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26.10.2023 № 1903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30.11.2023 № 1986                                                                                                                                                                                                                                                                Рішення сесії від 21.12.2023 № 2042</t>
  </si>
  <si>
    <t>6.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</si>
  <si>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</si>
  <si>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</si>
  <si>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</si>
  <si>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</si>
  <si>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7.</t>
  </si>
  <si>
    <t>Мета бюджетної програми:</t>
  </si>
  <si>
    <t>Забезпечення прав громадян на бібліотечне обслуговування, загальної доступності до інформації та культурних цінностей, що збираються, зберігаються, надаються в тимчасове користування бібліотеками</t>
  </si>
  <si>
    <t>8.</t>
  </si>
  <si>
    <t>Завдання бюджетної програми:</t>
  </si>
  <si>
    <t>Завдання</t>
  </si>
  <si>
    <t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t>
  </si>
  <si>
    <t>9.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</si>
  <si>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</si>
  <si>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</si>
  <si>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</si>
  <si>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</si>
  <si>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</si>
  <si>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</si>
  <si>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1.1. надходження в натуральній формі</t>
  </si>
  <si>
    <t>Погашення заборгованості за 2022 рік за придбання книг і періодичного видання для поповнення бібліотечного фонду</t>
  </si>
  <si>
    <t>Виготовлення технічних паспортів та замовлення довідок про реєстрацію права власності на будівлю бібліотеки</t>
  </si>
  <si>
    <t xml:space="preserve"> Придбання чавунної печі, коліна та труби для бібліотеки-філії в с. Верхні Гаї</t>
  </si>
  <si>
    <t>Придбання будівельних матеріалів для проведення ремонту в читальному залі Дитячої бібліотеки м.Дрогобич вул. Шевченка, 34</t>
  </si>
  <si>
    <t>Придбання вікон для філії № 1 ЦБС, вул. Грушевського, м.Дрогобич</t>
  </si>
  <si>
    <t>Придбання будівельних матеріалів для проведення ремонту в приміщенні бібліотеки - філії Дрогобицької ЦБС с. Нижні Гаї</t>
  </si>
  <si>
    <t>Придбання телевізора для бібліотеки с. Верхні Гаї</t>
  </si>
  <si>
    <t>Придбання книг і періодичного видання для поповнення бібліотечного фонду</t>
  </si>
  <si>
    <t>10.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</si>
  <si>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</si>
  <si>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</si>
  <si>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11.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</si>
  <si>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</si>
  <si>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</si>
  <si>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</si>
  <si>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</si>
  <si>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</si>
  <si>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 (бібліотек), од.</t>
  </si>
  <si>
    <t>од.</t>
  </si>
  <si>
    <t>мережа</t>
  </si>
  <si>
    <t>Села</t>
  </si>
  <si>
    <t xml:space="preserve"> Дрогобич</t>
  </si>
  <si>
    <t>Разом</t>
  </si>
  <si>
    <t>середнє число окладів (ставок)</t>
  </si>
  <si>
    <t>Штатний розпис</t>
  </si>
  <si>
    <t>Директор (МЦБС)</t>
  </si>
  <si>
    <t xml:space="preserve"> - керівних працівників</t>
  </si>
  <si>
    <t xml:space="preserve">Заступник директора </t>
  </si>
  <si>
    <t>+ завгосп</t>
  </si>
  <si>
    <t xml:space="preserve"> - спеціалістів</t>
  </si>
  <si>
    <t xml:space="preserve">Завідувач філіалу </t>
  </si>
  <si>
    <t xml:space="preserve"> - робітників</t>
  </si>
  <si>
    <t xml:space="preserve">Бібліотекар </t>
  </si>
  <si>
    <t>видатки загального фонду на забезпечення діяльності бібліотек</t>
  </si>
  <si>
    <t>грн</t>
  </si>
  <si>
    <t>Кошторис</t>
  </si>
  <si>
    <t>Інший персонвл</t>
  </si>
  <si>
    <t>продукту</t>
  </si>
  <si>
    <t xml:space="preserve">2.1.плановий обсяг доходів </t>
  </si>
  <si>
    <t>дро</t>
  </si>
  <si>
    <t>р-н</t>
  </si>
  <si>
    <t>Сума</t>
  </si>
  <si>
    <t>2.2. надходження в натуральній формі</t>
  </si>
  <si>
    <t>число читачів , тис осіб</t>
  </si>
  <si>
    <t>тис осіб</t>
  </si>
  <si>
    <t>Звітність установ</t>
  </si>
  <si>
    <t>бібліотечний фонд, тис. примірників</t>
  </si>
  <si>
    <t>тис примір</t>
  </si>
  <si>
    <t>бібліотечний фонд</t>
  </si>
  <si>
    <t xml:space="preserve"> грн</t>
  </si>
  <si>
    <t>поповнення бібліотечного фонду</t>
  </si>
  <si>
    <t>план роботи</t>
  </si>
  <si>
    <t>списання бібліотечного фонду</t>
  </si>
  <si>
    <t>списання бібліот фонду</t>
  </si>
  <si>
    <t xml:space="preserve">кількість книговидач </t>
  </si>
  <si>
    <t>ефективності</t>
  </si>
  <si>
    <t>кількість книговидач на 1-го прац( спеціаліст)</t>
  </si>
  <si>
    <t>Розрахунок</t>
  </si>
  <si>
    <t>середні затрати на обслуговування одного читача</t>
  </si>
  <si>
    <t>грн.</t>
  </si>
  <si>
    <t>середні витрати на придбання 1 прим книжок</t>
  </si>
  <si>
    <t>якості</t>
  </si>
  <si>
    <t>динаміка поповнення бібліотечн фонду в планов періоді по віднош до фактичного показника попер періоду</t>
  </si>
  <si>
    <t>%</t>
  </si>
  <si>
    <t>динаміка збільшення кількості книговидач в плановому періоді по відношенню до факт показника попер періоду</t>
  </si>
  <si>
    <t>Обсяг витрат на виготовлення паспортів</t>
  </si>
  <si>
    <t>кількість паспортів</t>
  </si>
  <si>
    <t>шт</t>
  </si>
  <si>
    <t>середні витрати на виготовлення паспорта</t>
  </si>
  <si>
    <t>Рівень готовності виготовлених паспортів</t>
  </si>
  <si>
    <t>Обсяг витрат на придбання</t>
  </si>
  <si>
    <t>кількість придбаних елементів</t>
  </si>
  <si>
    <t xml:space="preserve">середні витрати на придбання </t>
  </si>
  <si>
    <t>Ступінь готовності встановлення чавунної печі</t>
  </si>
  <si>
    <t>Обсяг витрат на придбання будівельних матеріалів</t>
  </si>
  <si>
    <t>кількість придбаних матеріалів</t>
  </si>
  <si>
    <t>Ступінь готовності проведеного ремонту</t>
  </si>
  <si>
    <t>План</t>
  </si>
  <si>
    <t>Обсяг витрат на придбання вікон</t>
  </si>
  <si>
    <t>кількість вікон</t>
  </si>
  <si>
    <t>Ступінь готовності</t>
  </si>
  <si>
    <t>кількість позицій згідно видаткової накладної</t>
  </si>
  <si>
    <t>Накладна</t>
  </si>
  <si>
    <t>Обсяг витрат на придбання телевізора</t>
  </si>
  <si>
    <t xml:space="preserve">кількість </t>
  </si>
  <si>
    <t>динаміка оновлення матеріально-технічної бази</t>
  </si>
  <si>
    <t>Обсяг витрат на придбання книг та періодики</t>
  </si>
  <si>
    <t>Керівник установи головного розпорядника</t>
  </si>
  <si>
    <t>бюджетних коштів/ Начальник відділу роботи з культурно-освітніми установами</t>
  </si>
  <si>
    <t>Оксана БРИКСА</t>
  </si>
  <si>
    <t>(підпис)</t>
  </si>
  <si>
    <t>(ініціали та прізвище)</t>
  </si>
  <si>
    <t>ПОГОДЖЕНО:</t>
  </si>
  <si>
    <t>Керівник фінансового органу</t>
  </si>
  <si>
    <t>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</si>
</sst>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_-* #,##0_₴_-;\-* #,##0_₴_-;_-* &quot;-&quot;??_₴_-;_-@_-"/>
    <numFmt numFmtId="166" formatCode="0.0"/>
    <numFmt numFmtId="167" formatCode="#,##0.0"/>
    <numFmt numFmtId="168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7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1" fillId="0" borderId="0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/>
    </xf>
    <xf numFmtId="0" fontId="8" fillId="0" borderId="0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right" vertical="center" wrapText="1"/>
    </xf>
    <xf numFmtId="39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5" fontId="14" fillId="0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3" fontId="1" fillId="0" borderId="0" xfId="0" applyNumberFormat="1" applyFont="1"/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3" fontId="14" fillId="0" borderId="3" xfId="0" applyNumberFormat="1" applyFont="1" applyFill="1" applyBorder="1" applyAlignment="1">
      <alignment horizontal="right" vertical="center" wrapText="1"/>
    </xf>
    <xf numFmtId="4" fontId="14" fillId="0" borderId="3" xfId="0" applyNumberFormat="1" applyFont="1" applyFill="1" applyBorder="1" applyAlignment="1">
      <alignment horizontal="right" vertical="center" wrapText="1" inden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4" fontId="14" fillId="0" borderId="9" xfId="0" applyNumberFormat="1" applyFont="1" applyFill="1" applyBorder="1" applyAlignment="1">
      <alignment horizontal="right" vertical="center" wrapText="1"/>
    </xf>
    <xf numFmtId="4" fontId="14" fillId="0" borderId="9" xfId="0" applyNumberFormat="1" applyFont="1" applyFill="1" applyBorder="1" applyAlignment="1">
      <alignment horizontal="right" vertical="center" wrapText="1" indent="1"/>
    </xf>
    <xf numFmtId="164" fontId="14" fillId="0" borderId="9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3" xfId="0" applyFont="1" applyFill="1" applyBorder="1"/>
    <xf numFmtId="0" fontId="14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3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15" fillId="0" borderId="3" xfId="0" applyFont="1" applyFill="1" applyBorder="1" applyAlignment="1">
      <alignment vertical="center" wrapText="1"/>
    </xf>
    <xf numFmtId="0" fontId="6" fillId="0" borderId="3" xfId="1" applyFont="1" applyFill="1" applyBorder="1" applyAlignment="1">
      <alignment horizontal="center" vertical="center" wrapText="1"/>
    </xf>
    <xf numFmtId="2" fontId="6" fillId="0" borderId="1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vertical="center" wrapText="1"/>
    </xf>
    <xf numFmtId="166" fontId="21" fillId="0" borderId="3" xfId="0" applyNumberFormat="1" applyFont="1" applyBorder="1" applyAlignment="1">
      <alignment horizontal="center" vertical="center"/>
    </xf>
    <xf numFmtId="0" fontId="22" fillId="0" borderId="4" xfId="0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23" fillId="0" borderId="3" xfId="0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0" fontId="0" fillId="0" borderId="4" xfId="0" applyBorder="1"/>
    <xf numFmtId="0" fontId="20" fillId="0" borderId="6" xfId="0" applyFont="1" applyBorder="1"/>
    <xf numFmtId="0" fontId="20" fillId="0" borderId="3" xfId="0" applyFont="1" applyBorder="1"/>
    <xf numFmtId="0" fontId="21" fillId="0" borderId="3" xfId="0" applyFont="1" applyBorder="1" applyAlignment="1">
      <alignment horizontal="center"/>
    </xf>
    <xf numFmtId="0" fontId="6" fillId="0" borderId="3" xfId="1" applyFont="1" applyFill="1" applyBorder="1" applyAlignment="1">
      <alignment vertical="center" wrapText="1"/>
    </xf>
    <xf numFmtId="2" fontId="6" fillId="2" borderId="3" xfId="1" applyNumberFormat="1" applyFont="1" applyFill="1" applyBorder="1" applyAlignment="1">
      <alignment horizontal="center" vertical="center" wrapText="1"/>
    </xf>
    <xf numFmtId="166" fontId="23" fillId="0" borderId="3" xfId="0" applyNumberFormat="1" applyFont="1" applyFill="1" applyBorder="1" applyAlignment="1">
      <alignment horizontal="center" vertical="center"/>
    </xf>
    <xf numFmtId="2" fontId="24" fillId="0" borderId="9" xfId="0" applyNumberFormat="1" applyFont="1" applyBorder="1" applyAlignment="1">
      <alignment vertical="center" wrapText="1"/>
    </xf>
    <xf numFmtId="166" fontId="0" fillId="0" borderId="10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2" fontId="24" fillId="0" borderId="3" xfId="0" applyNumberFormat="1" applyFont="1" applyBorder="1" applyAlignment="1">
      <alignment vertical="center" wrapText="1"/>
    </xf>
    <xf numFmtId="166" fontId="0" fillId="0" borderId="3" xfId="0" applyNumberFormat="1" applyBorder="1" applyAlignment="1">
      <alignment horizontal="center" vertical="center"/>
    </xf>
    <xf numFmtId="49" fontId="1" fillId="0" borderId="0" xfId="0" applyNumberFormat="1" applyFont="1"/>
    <xf numFmtId="0" fontId="0" fillId="0" borderId="3" xfId="0" applyBorder="1" applyAlignment="1">
      <alignment horizontal="center" vertical="center"/>
    </xf>
    <xf numFmtId="2" fontId="23" fillId="0" borderId="3" xfId="0" applyNumberFormat="1" applyFont="1" applyBorder="1" applyAlignment="1">
      <alignment vertical="center" wrapText="1"/>
    </xf>
    <xf numFmtId="0" fontId="23" fillId="0" borderId="3" xfId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4" fontId="23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/>
    <xf numFmtId="0" fontId="18" fillId="0" borderId="3" xfId="0" applyFont="1" applyFill="1" applyBorder="1" applyAlignment="1">
      <alignment horizontal="center" vertical="center" wrapText="1"/>
    </xf>
    <xf numFmtId="166" fontId="21" fillId="0" borderId="4" xfId="0" applyNumberFormat="1" applyFont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166" fontId="6" fillId="2" borderId="3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166" fontId="6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4" fontId="19" fillId="3" borderId="0" xfId="0" applyNumberFormat="1" applyFont="1" applyFill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4" fontId="21" fillId="0" borderId="3" xfId="0" applyNumberFormat="1" applyFont="1" applyBorder="1" applyAlignment="1">
      <alignment horizontal="center" vertical="center"/>
    </xf>
    <xf numFmtId="167" fontId="6" fillId="2" borderId="3" xfId="0" applyNumberFormat="1" applyFont="1" applyFill="1" applyBorder="1" applyAlignment="1">
      <alignment horizontal="center" vertical="center"/>
    </xf>
    <xf numFmtId="3" fontId="19" fillId="0" borderId="0" xfId="0" applyNumberFormat="1" applyFont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3" fontId="26" fillId="2" borderId="3" xfId="0" applyNumberFormat="1" applyFont="1" applyFill="1" applyBorder="1" applyAlignment="1">
      <alignment horizont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wrapText="1"/>
    </xf>
    <xf numFmtId="0" fontId="23" fillId="0" borderId="4" xfId="0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/>
    </xf>
    <xf numFmtId="167" fontId="6" fillId="2" borderId="3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23" fillId="0" borderId="4" xfId="1" applyFont="1" applyFill="1" applyBorder="1" applyAlignment="1">
      <alignment vertical="top" wrapText="1"/>
    </xf>
    <xf numFmtId="0" fontId="27" fillId="0" borderId="3" xfId="0" applyFont="1" applyFill="1" applyBorder="1" applyAlignment="1">
      <alignment horizontal="center"/>
    </xf>
    <xf numFmtId="168" fontId="8" fillId="2" borderId="3" xfId="0" applyNumberFormat="1" applyFont="1" applyFill="1" applyBorder="1" applyAlignment="1">
      <alignment horizontal="center"/>
    </xf>
    <xf numFmtId="0" fontId="28" fillId="0" borderId="3" xfId="1" applyFont="1" applyFill="1" applyBorder="1" applyAlignment="1">
      <alignment vertical="top" wrapText="1"/>
    </xf>
    <xf numFmtId="0" fontId="29" fillId="0" borderId="4" xfId="1" applyFont="1" applyFill="1" applyBorder="1" applyAlignment="1">
      <alignment vertical="center" wrapText="1"/>
    </xf>
    <xf numFmtId="0" fontId="30" fillId="0" borderId="5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/>
    <xf numFmtId="0" fontId="1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tabSelected="1" workbookViewId="0">
      <selection activeCell="F141" sqref="F141"/>
    </sheetView>
  </sheetViews>
  <sheetFormatPr defaultColWidth="21.5703125" defaultRowHeight="15" x14ac:dyDescent="0.25"/>
  <cols>
    <col min="1" max="1" width="4.42578125" style="1" customWidth="1"/>
    <col min="2" max="2" width="41.85546875" style="1" customWidth="1"/>
    <col min="3" max="3" width="14.140625" style="1" customWidth="1"/>
    <col min="4" max="4" width="18" style="1" customWidth="1"/>
    <col min="5" max="5" width="16" style="1" customWidth="1"/>
    <col min="6" max="6" width="22.28515625" style="1" customWidth="1"/>
    <col min="7" max="7" width="23.140625" style="1" customWidth="1"/>
    <col min="8" max="8" width="21.5703125" style="1"/>
    <col min="9" max="9" width="11" style="1" customWidth="1"/>
    <col min="10" max="10" width="10.7109375" style="1" customWidth="1"/>
    <col min="11" max="11" width="10.28515625" style="1" customWidth="1"/>
    <col min="12" max="12" width="12.85546875" style="1" customWidth="1"/>
    <col min="13" max="16384" width="21.5703125" style="1"/>
  </cols>
  <sheetData>
    <row r="1" spans="1:7" ht="4.5" customHeight="1" x14ac:dyDescent="0.25">
      <c r="F1" s="2" t="s">
        <v>0</v>
      </c>
      <c r="G1" s="3"/>
    </row>
    <row r="2" spans="1:7" ht="9" customHeight="1" x14ac:dyDescent="0.25">
      <c r="F2" s="3"/>
      <c r="G2" s="3"/>
    </row>
    <row r="3" spans="1:7" ht="4.5" customHeight="1" x14ac:dyDescent="0.25">
      <c r="F3" s="3"/>
      <c r="G3" s="3"/>
    </row>
    <row r="4" spans="1:7" ht="7.5" customHeight="1" x14ac:dyDescent="0.25">
      <c r="A4" s="4"/>
      <c r="E4" s="5"/>
      <c r="F4" s="6" t="s">
        <v>1</v>
      </c>
      <c r="G4" s="7"/>
    </row>
    <row r="5" spans="1:7" ht="9.75" customHeight="1" x14ac:dyDescent="0.25">
      <c r="A5" s="4"/>
      <c r="E5" s="5"/>
      <c r="F5" s="8" t="s">
        <v>2</v>
      </c>
      <c r="G5" s="8"/>
    </row>
    <row r="6" spans="1:7" ht="12" customHeight="1" x14ac:dyDescent="0.25">
      <c r="A6" s="4"/>
      <c r="B6" s="4"/>
      <c r="E6" s="9"/>
      <c r="F6" s="10" t="s">
        <v>3</v>
      </c>
      <c r="G6" s="10"/>
    </row>
    <row r="7" spans="1:7" ht="6.75" customHeight="1" x14ac:dyDescent="0.25">
      <c r="A7" s="4"/>
      <c r="E7" s="5"/>
      <c r="F7" s="11" t="s">
        <v>4</v>
      </c>
      <c r="G7" s="11"/>
    </row>
    <row r="8" spans="1:7" ht="10.5" customHeight="1" x14ac:dyDescent="0.25">
      <c r="A8" s="4"/>
      <c r="B8" s="4"/>
      <c r="E8" s="9"/>
      <c r="F8" s="12" t="s">
        <v>5</v>
      </c>
      <c r="G8" s="13" t="s">
        <v>6</v>
      </c>
    </row>
    <row r="9" spans="1:7" ht="9" customHeight="1" x14ac:dyDescent="0.25">
      <c r="A9" s="14" t="s">
        <v>7</v>
      </c>
      <c r="B9" s="14"/>
      <c r="C9" s="14"/>
      <c r="D9" s="14"/>
      <c r="E9" s="14"/>
      <c r="F9" s="14"/>
      <c r="G9" s="14"/>
    </row>
    <row r="10" spans="1:7" ht="9.75" customHeight="1" x14ac:dyDescent="0.25">
      <c r="A10" s="15" t="s">
        <v>8</v>
      </c>
      <c r="B10" s="15"/>
      <c r="C10" s="15"/>
      <c r="D10" s="15"/>
      <c r="E10" s="15"/>
      <c r="F10" s="15"/>
      <c r="G10" s="15"/>
    </row>
    <row r="11" spans="1:7" ht="18" customHeight="1" x14ac:dyDescent="0.25">
      <c r="A11" s="16" t="s">
        <v>9</v>
      </c>
      <c r="B11" s="17">
        <v>10100000</v>
      </c>
      <c r="C11" s="18" t="s">
        <v>10</v>
      </c>
      <c r="D11" s="18"/>
      <c r="E11" s="18"/>
      <c r="F11" s="18"/>
      <c r="G11" s="19" t="s">
        <v>11</v>
      </c>
    </row>
    <row r="12" spans="1:7" ht="10.5" customHeight="1" x14ac:dyDescent="0.25">
      <c r="A12" s="20" t="s">
        <v>12</v>
      </c>
      <c r="B12" s="20"/>
      <c r="C12" s="21" t="s">
        <v>4</v>
      </c>
      <c r="D12" s="21"/>
      <c r="E12" s="21"/>
      <c r="F12" s="21"/>
      <c r="G12" s="22" t="s">
        <v>13</v>
      </c>
    </row>
    <row r="13" spans="1:7" ht="18" customHeight="1" x14ac:dyDescent="0.25">
      <c r="A13" s="23" t="s">
        <v>14</v>
      </c>
      <c r="B13" s="17">
        <f>B11</f>
        <v>10100000</v>
      </c>
      <c r="C13" s="18" t="str">
        <f>C11</f>
        <v>Управління культури та розвитку туризму  виконавчих органів Дрогобицької міської ради</v>
      </c>
      <c r="D13" s="18"/>
      <c r="E13" s="18"/>
      <c r="F13" s="18"/>
      <c r="G13" s="24" t="str">
        <f>G11</f>
        <v>44231052</v>
      </c>
    </row>
    <row r="14" spans="1:7" ht="10.5" customHeight="1" x14ac:dyDescent="0.25">
      <c r="A14" s="20" t="s">
        <v>15</v>
      </c>
      <c r="B14" s="20"/>
      <c r="C14" s="21" t="s">
        <v>16</v>
      </c>
      <c r="D14" s="21"/>
      <c r="E14" s="21"/>
      <c r="F14" s="21"/>
      <c r="G14" s="25" t="s">
        <v>13</v>
      </c>
    </row>
    <row r="15" spans="1:7" ht="13.5" customHeight="1" x14ac:dyDescent="0.25">
      <c r="A15" s="26" t="s">
        <v>17</v>
      </c>
      <c r="B15" s="27">
        <v>1014030</v>
      </c>
      <c r="C15" s="27">
        <v>4030</v>
      </c>
      <c r="D15" s="28" t="s">
        <v>18</v>
      </c>
      <c r="E15" s="29" t="s">
        <v>19</v>
      </c>
      <c r="F15" s="29"/>
      <c r="G15" s="30">
        <v>1355300000</v>
      </c>
    </row>
    <row r="16" spans="1:7" ht="25.5" customHeight="1" x14ac:dyDescent="0.25">
      <c r="B16" s="31" t="s">
        <v>15</v>
      </c>
      <c r="C16" s="32" t="s">
        <v>20</v>
      </c>
      <c r="D16" s="33" t="s">
        <v>21</v>
      </c>
      <c r="E16" s="20" t="s">
        <v>22</v>
      </c>
      <c r="F16" s="20"/>
      <c r="G16" s="33" t="s">
        <v>23</v>
      </c>
    </row>
    <row r="17" spans="1:13" ht="10.5" customHeight="1" x14ac:dyDescent="0.25">
      <c r="A17" s="34" t="s">
        <v>24</v>
      </c>
      <c r="B17" s="35" t="s">
        <v>25</v>
      </c>
      <c r="C17" s="35"/>
      <c r="D17" s="36">
        <f>F43</f>
        <v>14991626.540000001</v>
      </c>
      <c r="E17" s="37" t="s">
        <v>26</v>
      </c>
      <c r="F17" s="37"/>
      <c r="G17" s="36">
        <f>D43</f>
        <v>13771276</v>
      </c>
    </row>
    <row r="18" spans="1:13" ht="12.75" customHeight="1" x14ac:dyDescent="0.25">
      <c r="A18" s="34"/>
      <c r="B18" s="38" t="s">
        <v>27</v>
      </c>
      <c r="C18" s="39">
        <f>E43</f>
        <v>1220350.54</v>
      </c>
      <c r="D18" s="40" t="s">
        <v>28</v>
      </c>
      <c r="E18" s="41"/>
      <c r="F18" s="41"/>
      <c r="G18" s="40"/>
    </row>
    <row r="19" spans="1:13" ht="9" customHeight="1" x14ac:dyDescent="0.25">
      <c r="A19" s="34" t="s">
        <v>29</v>
      </c>
      <c r="B19" s="42" t="s">
        <v>30</v>
      </c>
      <c r="C19" s="42"/>
      <c r="D19" s="42"/>
      <c r="E19" s="42"/>
      <c r="F19" s="42"/>
      <c r="G19" s="42"/>
      <c r="H19" s="5"/>
      <c r="I19" s="5"/>
      <c r="J19" s="5"/>
      <c r="K19" s="5"/>
      <c r="L19" s="5"/>
      <c r="M19" s="5"/>
    </row>
    <row r="20" spans="1:13" ht="165" customHeight="1" x14ac:dyDescent="0.25">
      <c r="A20" s="34"/>
      <c r="B20" s="42" t="s">
        <v>31</v>
      </c>
      <c r="C20" s="42"/>
      <c r="D20" s="42"/>
      <c r="E20" s="42"/>
      <c r="F20" s="42"/>
      <c r="G20" s="42"/>
      <c r="H20" s="5"/>
      <c r="I20" s="5"/>
      <c r="J20" s="5"/>
      <c r="K20" s="5"/>
      <c r="L20" s="5"/>
      <c r="M20" s="5"/>
    </row>
    <row r="21" spans="1:13" ht="12.75" customHeight="1" x14ac:dyDescent="0.25">
      <c r="A21" s="34" t="s">
        <v>32</v>
      </c>
      <c r="B21" s="42" t="s">
        <v>33</v>
      </c>
      <c r="C21" s="42"/>
      <c r="D21" s="42"/>
      <c r="E21" s="42"/>
      <c r="F21" s="42"/>
      <c r="G21" s="42"/>
      <c r="H21" s="5"/>
      <c r="I21" s="5"/>
      <c r="J21" s="5"/>
      <c r="K21" s="5"/>
      <c r="L21" s="5"/>
      <c r="M21" s="5"/>
    </row>
    <row r="22" spans="1:13" ht="10.5" customHeight="1" x14ac:dyDescent="0.25">
      <c r="A22" s="43" t="s">
        <v>34</v>
      </c>
      <c r="B22" s="44" t="s">
        <v>35</v>
      </c>
      <c r="C22" s="44"/>
      <c r="D22" s="44"/>
      <c r="E22" s="44"/>
      <c r="F22" s="44"/>
      <c r="G22" s="44"/>
      <c r="H22" s="5"/>
      <c r="I22" s="5"/>
      <c r="J22" s="5"/>
      <c r="K22" s="5"/>
      <c r="L22" s="5"/>
      <c r="M22" s="5"/>
    </row>
    <row r="23" spans="1:13" ht="21" customHeight="1" x14ac:dyDescent="0.25">
      <c r="A23" s="45"/>
      <c r="B23" s="46" t="s">
        <v>36</v>
      </c>
      <c r="C23" s="47"/>
      <c r="D23" s="47"/>
      <c r="E23" s="47"/>
      <c r="F23" s="47"/>
      <c r="G23" s="48"/>
      <c r="H23" s="5"/>
      <c r="I23" s="5"/>
      <c r="J23" s="5"/>
      <c r="K23" s="5"/>
      <c r="L23" s="5"/>
      <c r="M23" s="5"/>
    </row>
    <row r="24" spans="1:13" ht="10.5" customHeight="1" x14ac:dyDescent="0.25">
      <c r="A24" s="34" t="s">
        <v>37</v>
      </c>
      <c r="B24" s="42" t="s">
        <v>38</v>
      </c>
      <c r="C24" s="42"/>
      <c r="D24" s="42"/>
      <c r="E24" s="42"/>
      <c r="F24" s="42"/>
      <c r="G24" s="42"/>
      <c r="H24" s="5"/>
      <c r="I24" s="5"/>
      <c r="J24" s="5"/>
      <c r="K24" s="5"/>
      <c r="L24" s="5"/>
      <c r="M24" s="5"/>
    </row>
    <row r="25" spans="1:13" ht="20.25" customHeight="1" x14ac:dyDescent="0.25">
      <c r="A25" s="49"/>
      <c r="B25" s="50" t="s">
        <v>39</v>
      </c>
      <c r="C25" s="50"/>
      <c r="D25" s="50"/>
      <c r="E25" s="50"/>
      <c r="F25" s="50"/>
      <c r="G25" s="50"/>
      <c r="H25" s="51"/>
      <c r="I25" s="51"/>
      <c r="J25" s="51"/>
      <c r="K25" s="51"/>
      <c r="L25" s="51"/>
      <c r="M25" s="51"/>
    </row>
    <row r="26" spans="1:13" ht="12" customHeight="1" x14ac:dyDescent="0.25">
      <c r="A26" s="34" t="s">
        <v>40</v>
      </c>
      <c r="B26" s="52" t="s">
        <v>41</v>
      </c>
      <c r="C26" s="52"/>
      <c r="D26" s="52"/>
      <c r="E26" s="49"/>
      <c r="F26" s="49"/>
      <c r="G26" s="49"/>
    </row>
    <row r="27" spans="1:13" ht="9" customHeight="1" x14ac:dyDescent="0.25">
      <c r="A27" s="43" t="s">
        <v>34</v>
      </c>
      <c r="B27" s="44" t="s">
        <v>42</v>
      </c>
      <c r="C27" s="44"/>
      <c r="D27" s="44"/>
      <c r="E27" s="44"/>
      <c r="F27" s="44"/>
      <c r="G27" s="44"/>
    </row>
    <row r="28" spans="1:13" ht="27" customHeight="1" x14ac:dyDescent="0.25">
      <c r="A28" s="53">
        <v>1</v>
      </c>
      <c r="B28" s="54" t="s">
        <v>43</v>
      </c>
      <c r="C28" s="55"/>
      <c r="D28" s="55"/>
      <c r="E28" s="55"/>
      <c r="F28" s="55"/>
      <c r="G28" s="56"/>
    </row>
    <row r="29" spans="1:13" ht="9.75" hidden="1" customHeight="1" x14ac:dyDescent="0.25">
      <c r="A29" s="45"/>
      <c r="B29" s="57"/>
      <c r="C29" s="57"/>
      <c r="D29" s="57"/>
      <c r="E29" s="57"/>
      <c r="F29" s="57"/>
      <c r="G29" s="57"/>
    </row>
    <row r="30" spans="1:13" ht="12.75" customHeight="1" x14ac:dyDescent="0.25">
      <c r="A30" s="58" t="s">
        <v>44</v>
      </c>
      <c r="B30" s="59" t="s">
        <v>45</v>
      </c>
      <c r="C30" s="59"/>
      <c r="D30" s="59"/>
      <c r="E30" s="40"/>
      <c r="F30" s="60" t="s">
        <v>46</v>
      </c>
      <c r="G30" s="40"/>
    </row>
    <row r="31" spans="1:13" ht="12.75" customHeight="1" x14ac:dyDescent="0.25">
      <c r="A31" s="43" t="s">
        <v>34</v>
      </c>
      <c r="B31" s="61" t="s">
        <v>47</v>
      </c>
      <c r="C31" s="62"/>
      <c r="D31" s="53" t="s">
        <v>48</v>
      </c>
      <c r="E31" s="53" t="s">
        <v>49</v>
      </c>
      <c r="F31" s="53" t="s">
        <v>50</v>
      </c>
      <c r="G31" s="49"/>
    </row>
    <row r="32" spans="1:13" ht="9" customHeight="1" x14ac:dyDescent="0.25">
      <c r="A32" s="63">
        <v>1</v>
      </c>
      <c r="B32" s="64">
        <v>2</v>
      </c>
      <c r="C32" s="65"/>
      <c r="D32" s="63">
        <v>4</v>
      </c>
      <c r="E32" s="63">
        <v>5</v>
      </c>
      <c r="F32" s="63">
        <v>6</v>
      </c>
      <c r="G32" s="49"/>
    </row>
    <row r="33" spans="1:12" ht="62.25" customHeight="1" x14ac:dyDescent="0.25">
      <c r="A33" s="53">
        <v>1</v>
      </c>
      <c r="B33" s="46" t="str">
        <f>B28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33" s="48"/>
      <c r="D33" s="66">
        <f>13912500+28400-28400-45200-250000-25000-2300+29500</f>
        <v>13619500</v>
      </c>
      <c r="E33" s="67">
        <f>32000+58693-3000-6837+5146.38</f>
        <v>86002.38</v>
      </c>
      <c r="F33" s="67">
        <f>SUM(D33:E33)</f>
        <v>13705502.380000001</v>
      </c>
      <c r="G33" s="49"/>
      <c r="H33" s="68"/>
      <c r="I33" s="69"/>
    </row>
    <row r="34" spans="1:12" ht="15" customHeight="1" x14ac:dyDescent="0.25">
      <c r="A34" s="53"/>
      <c r="B34" s="70" t="s">
        <v>51</v>
      </c>
      <c r="C34" s="71"/>
      <c r="D34" s="67"/>
      <c r="E34" s="67">
        <f>114568.65+5614+13285+14885+85497+10097+5565+309605+39340+187402.43+146500+5671.9</f>
        <v>938030.9800000001</v>
      </c>
      <c r="F34" s="67">
        <f>D34+E34</f>
        <v>938030.9800000001</v>
      </c>
      <c r="G34" s="49"/>
      <c r="H34" s="68"/>
      <c r="I34" s="69"/>
    </row>
    <row r="35" spans="1:12" ht="24" customHeight="1" x14ac:dyDescent="0.25">
      <c r="A35" s="45">
        <v>2</v>
      </c>
      <c r="B35" s="72" t="s">
        <v>52</v>
      </c>
      <c r="C35" s="73"/>
      <c r="D35" s="74"/>
      <c r="E35" s="75">
        <v>130945.18</v>
      </c>
      <c r="F35" s="67">
        <f t="shared" ref="F35:F42" si="0">SUM(D35:E35)</f>
        <v>130945.18</v>
      </c>
      <c r="G35" s="49"/>
    </row>
    <row r="36" spans="1:12" ht="24" customHeight="1" x14ac:dyDescent="0.25">
      <c r="A36" s="76">
        <v>3</v>
      </c>
      <c r="B36" s="77" t="s">
        <v>53</v>
      </c>
      <c r="C36" s="78"/>
      <c r="D36" s="79">
        <v>5640</v>
      </c>
      <c r="E36" s="80"/>
      <c r="F36" s="81">
        <f t="shared" si="0"/>
        <v>5640</v>
      </c>
      <c r="G36" s="49"/>
    </row>
    <row r="37" spans="1:12" ht="22.5" customHeight="1" x14ac:dyDescent="0.25">
      <c r="A37" s="76">
        <v>4</v>
      </c>
      <c r="B37" s="72" t="s">
        <v>54</v>
      </c>
      <c r="C37" s="73"/>
      <c r="D37" s="79">
        <v>2666</v>
      </c>
      <c r="E37" s="80">
        <v>20172</v>
      </c>
      <c r="F37" s="81">
        <f t="shared" si="0"/>
        <v>22838</v>
      </c>
      <c r="G37" s="49"/>
    </row>
    <row r="38" spans="1:12" ht="25.5" customHeight="1" x14ac:dyDescent="0.25">
      <c r="A38" s="76">
        <v>5</v>
      </c>
      <c r="B38" s="72" t="s">
        <v>55</v>
      </c>
      <c r="C38" s="73"/>
      <c r="D38" s="79">
        <v>39893</v>
      </c>
      <c r="E38" s="80"/>
      <c r="F38" s="81">
        <f t="shared" si="0"/>
        <v>39893</v>
      </c>
      <c r="G38" s="49"/>
    </row>
    <row r="39" spans="1:12" ht="15" customHeight="1" x14ac:dyDescent="0.25">
      <c r="A39" s="76">
        <v>6</v>
      </c>
      <c r="B39" s="72" t="s">
        <v>56</v>
      </c>
      <c r="C39" s="73"/>
      <c r="D39" s="79">
        <v>65000</v>
      </c>
      <c r="E39" s="80"/>
      <c r="F39" s="81">
        <f t="shared" si="0"/>
        <v>65000</v>
      </c>
      <c r="G39" s="49"/>
    </row>
    <row r="40" spans="1:12" ht="26.25" customHeight="1" x14ac:dyDescent="0.25">
      <c r="A40" s="76">
        <v>7</v>
      </c>
      <c r="B40" s="72" t="s">
        <v>57</v>
      </c>
      <c r="C40" s="73"/>
      <c r="D40" s="79">
        <v>28577</v>
      </c>
      <c r="E40" s="80"/>
      <c r="F40" s="81">
        <f t="shared" si="0"/>
        <v>28577</v>
      </c>
      <c r="G40" s="49"/>
    </row>
    <row r="41" spans="1:12" ht="17.25" customHeight="1" x14ac:dyDescent="0.25">
      <c r="A41" s="76">
        <v>8</v>
      </c>
      <c r="B41" s="82" t="s">
        <v>58</v>
      </c>
      <c r="C41" s="83"/>
      <c r="D41" s="79">
        <v>10000</v>
      </c>
      <c r="E41" s="80"/>
      <c r="F41" s="81">
        <f t="shared" si="0"/>
        <v>10000</v>
      </c>
      <c r="G41" s="49"/>
    </row>
    <row r="42" spans="1:12" ht="24.75" customHeight="1" x14ac:dyDescent="0.25">
      <c r="A42" s="76">
        <v>9</v>
      </c>
      <c r="B42" s="72" t="s">
        <v>59</v>
      </c>
      <c r="C42" s="73"/>
      <c r="D42" s="79"/>
      <c r="E42" s="80">
        <v>45200</v>
      </c>
      <c r="F42" s="81">
        <f t="shared" si="0"/>
        <v>45200</v>
      </c>
      <c r="G42" s="49"/>
    </row>
    <row r="43" spans="1:12" ht="14.25" customHeight="1" x14ac:dyDescent="0.25">
      <c r="A43" s="84"/>
      <c r="B43" s="85" t="s">
        <v>50</v>
      </c>
      <c r="C43" s="85"/>
      <c r="D43" s="67">
        <f>SUM(D33:D41)</f>
        <v>13771276</v>
      </c>
      <c r="E43" s="67">
        <f>SUM(E33:E42)</f>
        <v>1220350.54</v>
      </c>
      <c r="F43" s="67">
        <f>SUM(F33:F42)</f>
        <v>14991626.540000001</v>
      </c>
      <c r="G43" s="86"/>
      <c r="H43" s="5"/>
      <c r="I43" s="5"/>
      <c r="J43" s="5"/>
      <c r="K43" s="5"/>
      <c r="L43" s="5"/>
    </row>
    <row r="44" spans="1:12" ht="6.75" hidden="1" customHeight="1" x14ac:dyDescent="0.25">
      <c r="A44" s="87"/>
      <c r="B44" s="86"/>
      <c r="C44" s="86"/>
      <c r="D44" s="86"/>
      <c r="E44" s="86"/>
      <c r="F44" s="86"/>
      <c r="G44" s="86"/>
      <c r="H44" s="5"/>
      <c r="I44" s="5"/>
      <c r="J44" s="5"/>
      <c r="K44" s="5"/>
      <c r="L44" s="5"/>
    </row>
    <row r="45" spans="1:12" ht="15.75" customHeight="1" x14ac:dyDescent="0.25">
      <c r="A45" s="88" t="s">
        <v>60</v>
      </c>
      <c r="B45" s="89" t="s">
        <v>61</v>
      </c>
      <c r="C45" s="89"/>
      <c r="D45" s="89"/>
      <c r="E45" s="89"/>
      <c r="F45" s="90" t="s">
        <v>46</v>
      </c>
      <c r="G45" s="86"/>
      <c r="H45" s="5"/>
      <c r="I45" s="5"/>
      <c r="J45" s="5"/>
      <c r="K45" s="5"/>
      <c r="L45" s="5"/>
    </row>
    <row r="46" spans="1:12" ht="9.75" customHeight="1" x14ac:dyDescent="0.25">
      <c r="A46" s="49"/>
      <c r="B46" s="91" t="s">
        <v>62</v>
      </c>
      <c r="C46" s="91" t="s">
        <v>48</v>
      </c>
      <c r="D46" s="91" t="s">
        <v>49</v>
      </c>
      <c r="E46" s="91" t="s">
        <v>50</v>
      </c>
      <c r="F46" s="92"/>
      <c r="G46" s="49"/>
    </row>
    <row r="47" spans="1:12" ht="9" customHeight="1" x14ac:dyDescent="0.25">
      <c r="A47" s="49"/>
      <c r="B47" s="43">
        <v>1</v>
      </c>
      <c r="C47" s="43">
        <v>2</v>
      </c>
      <c r="D47" s="43">
        <v>3</v>
      </c>
      <c r="E47" s="43">
        <v>4</v>
      </c>
      <c r="F47" s="92"/>
      <c r="G47" s="49"/>
    </row>
    <row r="48" spans="1:12" ht="6" customHeight="1" x14ac:dyDescent="0.25">
      <c r="A48" s="49"/>
      <c r="B48" s="93" t="s">
        <v>50</v>
      </c>
      <c r="C48" s="93"/>
      <c r="D48" s="93"/>
      <c r="E48" s="93"/>
      <c r="F48" s="92"/>
      <c r="G48" s="49"/>
    </row>
    <row r="49" spans="1:12" ht="12" customHeight="1" x14ac:dyDescent="0.25">
      <c r="A49" s="34" t="s">
        <v>63</v>
      </c>
      <c r="B49" s="42" t="s">
        <v>64</v>
      </c>
      <c r="C49" s="42"/>
      <c r="D49" s="42"/>
      <c r="E49" s="42"/>
      <c r="F49" s="42"/>
      <c r="G49" s="42"/>
    </row>
    <row r="50" spans="1:12" ht="11.25" customHeight="1" x14ac:dyDescent="0.25">
      <c r="A50" s="43" t="s">
        <v>34</v>
      </c>
      <c r="B50" s="63" t="s">
        <v>65</v>
      </c>
      <c r="C50" s="63" t="s">
        <v>66</v>
      </c>
      <c r="D50" s="63" t="s">
        <v>67</v>
      </c>
      <c r="E50" s="63" t="s">
        <v>48</v>
      </c>
      <c r="F50" s="63" t="s">
        <v>49</v>
      </c>
      <c r="G50" s="63" t="s">
        <v>50</v>
      </c>
      <c r="I50" s="94">
        <f>SUM(I51:I53)</f>
        <v>47.5</v>
      </c>
      <c r="J50" s="94">
        <f>SUM(J51:J53)</f>
        <v>24.5</v>
      </c>
      <c r="K50" s="95">
        <f>SUM(K51:K53)</f>
        <v>72</v>
      </c>
      <c r="L50" s="96"/>
    </row>
    <row r="51" spans="1:12" ht="9.75" customHeight="1" x14ac:dyDescent="0.25">
      <c r="A51" s="43">
        <v>1</v>
      </c>
      <c r="B51" s="43">
        <v>2</v>
      </c>
      <c r="C51" s="43">
        <v>3</v>
      </c>
      <c r="D51" s="43">
        <v>4</v>
      </c>
      <c r="E51" s="43">
        <v>5</v>
      </c>
      <c r="F51" s="43">
        <v>6</v>
      </c>
      <c r="G51" s="43">
        <v>7</v>
      </c>
      <c r="I51" s="94">
        <v>6</v>
      </c>
      <c r="J51" s="94">
        <v>4</v>
      </c>
      <c r="K51" s="97">
        <f>SUM(I51:J51)</f>
        <v>10</v>
      </c>
      <c r="L51" s="97"/>
    </row>
    <row r="52" spans="1:12" ht="24.75" customHeight="1" x14ac:dyDescent="0.25">
      <c r="A52" s="45">
        <v>1</v>
      </c>
      <c r="B52" s="98" t="str">
        <f>B33</f>
        <v>Забезпечення доступності для громадян документів та інформації 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контроль за виконанням</v>
      </c>
      <c r="C52" s="99"/>
      <c r="D52" s="99"/>
      <c r="E52" s="99"/>
      <c r="F52" s="99"/>
      <c r="G52" s="100"/>
      <c r="I52" s="94">
        <v>29.5</v>
      </c>
      <c r="J52" s="94">
        <v>20.5</v>
      </c>
      <c r="K52" s="97">
        <f>SUM(I52:J52)</f>
        <v>50</v>
      </c>
      <c r="L52" s="97"/>
    </row>
    <row r="53" spans="1:12" ht="9.75" customHeight="1" x14ac:dyDescent="0.25">
      <c r="A53" s="101">
        <v>1</v>
      </c>
      <c r="B53" s="102" t="s">
        <v>68</v>
      </c>
      <c r="C53" s="45"/>
      <c r="D53" s="45"/>
      <c r="E53" s="45"/>
      <c r="F53" s="45"/>
      <c r="G53" s="45"/>
      <c r="I53" s="94">
        <v>12</v>
      </c>
      <c r="J53" s="94">
        <v>0</v>
      </c>
      <c r="K53" s="97">
        <f>SUM(I53:J53)</f>
        <v>12</v>
      </c>
      <c r="L53" s="97"/>
    </row>
    <row r="54" spans="1:12" ht="12" customHeight="1" x14ac:dyDescent="0.25">
      <c r="A54" s="45"/>
      <c r="B54" s="103" t="s">
        <v>69</v>
      </c>
      <c r="C54" s="104" t="s">
        <v>70</v>
      </c>
      <c r="D54" s="104" t="s">
        <v>71</v>
      </c>
      <c r="E54" s="105">
        <v>30</v>
      </c>
      <c r="F54" s="106"/>
      <c r="G54" s="104">
        <f t="shared" ref="G54:G59" si="1">SUM(E54:F54)</f>
        <v>30</v>
      </c>
      <c r="H54" s="107">
        <v>24</v>
      </c>
      <c r="I54" s="108" t="s">
        <v>72</v>
      </c>
      <c r="J54" s="109" t="s">
        <v>73</v>
      </c>
      <c r="K54" s="110" t="s">
        <v>74</v>
      </c>
      <c r="L54" s="110"/>
    </row>
    <row r="55" spans="1:12" ht="12" customHeight="1" x14ac:dyDescent="0.25">
      <c r="A55" s="45"/>
      <c r="B55" s="111" t="s">
        <v>75</v>
      </c>
      <c r="C55" s="104" t="s">
        <v>70</v>
      </c>
      <c r="D55" s="104" t="s">
        <v>76</v>
      </c>
      <c r="E55" s="112">
        <f>SUM(E56:E58)</f>
        <v>84.25</v>
      </c>
      <c r="F55" s="106"/>
      <c r="G55" s="113">
        <f t="shared" si="1"/>
        <v>84.25</v>
      </c>
      <c r="H55" s="114" t="s">
        <v>77</v>
      </c>
      <c r="I55" s="115"/>
      <c r="J55" s="116">
        <v>1</v>
      </c>
      <c r="K55" s="117">
        <f t="shared" ref="K55:K60" si="2">SUM(I55:J55)</f>
        <v>1</v>
      </c>
      <c r="L55" s="117"/>
    </row>
    <row r="56" spans="1:12" ht="12.75" customHeight="1" x14ac:dyDescent="0.25">
      <c r="A56" s="45"/>
      <c r="B56" s="111" t="s">
        <v>78</v>
      </c>
      <c r="C56" s="104" t="s">
        <v>70</v>
      </c>
      <c r="D56" s="104" t="s">
        <v>76</v>
      </c>
      <c r="E56" s="105">
        <v>10</v>
      </c>
      <c r="F56" s="106"/>
      <c r="G56" s="104">
        <f t="shared" si="1"/>
        <v>10</v>
      </c>
      <c r="H56" s="118" t="s">
        <v>79</v>
      </c>
      <c r="I56" s="119"/>
      <c r="J56" s="116">
        <v>1</v>
      </c>
      <c r="K56" s="117">
        <f t="shared" si="2"/>
        <v>1</v>
      </c>
      <c r="L56" s="120" t="s">
        <v>80</v>
      </c>
    </row>
    <row r="57" spans="1:12" ht="10.5" customHeight="1" x14ac:dyDescent="0.25">
      <c r="A57" s="45"/>
      <c r="B57" s="111" t="s">
        <v>81</v>
      </c>
      <c r="C57" s="104" t="s">
        <v>70</v>
      </c>
      <c r="D57" s="104" t="s">
        <v>76</v>
      </c>
      <c r="E57" s="105">
        <v>63.75</v>
      </c>
      <c r="F57" s="106"/>
      <c r="G57" s="104">
        <f t="shared" si="1"/>
        <v>63.75</v>
      </c>
      <c r="H57" s="118" t="s">
        <v>82</v>
      </c>
      <c r="I57" s="121">
        <v>4</v>
      </c>
      <c r="J57" s="116">
        <v>3</v>
      </c>
      <c r="K57" s="117">
        <f t="shared" si="2"/>
        <v>7</v>
      </c>
      <c r="L57" s="117"/>
    </row>
    <row r="58" spans="1:12" ht="11.25" customHeight="1" x14ac:dyDescent="0.25">
      <c r="A58" s="45"/>
      <c r="B58" s="111" t="s">
        <v>83</v>
      </c>
      <c r="C58" s="104" t="s">
        <v>70</v>
      </c>
      <c r="D58" s="104" t="s">
        <v>76</v>
      </c>
      <c r="E58" s="105">
        <v>10.5</v>
      </c>
      <c r="F58" s="106"/>
      <c r="G58" s="104">
        <f t="shared" si="1"/>
        <v>10.5</v>
      </c>
      <c r="H58" s="122" t="s">
        <v>84</v>
      </c>
      <c r="I58" s="119">
        <v>20.5</v>
      </c>
      <c r="J58" s="116">
        <v>28</v>
      </c>
      <c r="K58" s="97">
        <f t="shared" si="2"/>
        <v>48.5</v>
      </c>
      <c r="L58" s="97"/>
    </row>
    <row r="59" spans="1:12" ht="23.25" customHeight="1" x14ac:dyDescent="0.25">
      <c r="A59" s="45"/>
      <c r="B59" s="111" t="s">
        <v>85</v>
      </c>
      <c r="C59" s="123" t="s">
        <v>86</v>
      </c>
      <c r="D59" s="104" t="s">
        <v>87</v>
      </c>
      <c r="E59" s="124">
        <f>D33</f>
        <v>13619500</v>
      </c>
      <c r="F59" s="106"/>
      <c r="G59" s="125">
        <f t="shared" si="1"/>
        <v>13619500</v>
      </c>
      <c r="H59" s="126" t="s">
        <v>88</v>
      </c>
      <c r="I59" s="119"/>
      <c r="J59" s="116">
        <v>14.5</v>
      </c>
      <c r="K59" s="97">
        <f t="shared" si="2"/>
        <v>14.5</v>
      </c>
      <c r="L59" s="97"/>
    </row>
    <row r="60" spans="1:12" ht="11.25" customHeight="1" x14ac:dyDescent="0.25">
      <c r="A60" s="101">
        <v>2</v>
      </c>
      <c r="B60" s="102" t="s">
        <v>89</v>
      </c>
      <c r="C60" s="127"/>
      <c r="D60" s="127"/>
      <c r="E60" s="53"/>
      <c r="F60" s="53"/>
      <c r="G60" s="53"/>
      <c r="H60"/>
      <c r="I60" s="97">
        <f>SUM(I55:I59)</f>
        <v>24.5</v>
      </c>
      <c r="J60" s="128">
        <f>SUM(J55:J59)</f>
        <v>47.5</v>
      </c>
      <c r="K60" s="97">
        <f t="shared" si="2"/>
        <v>72</v>
      </c>
      <c r="L60" s="97"/>
    </row>
    <row r="61" spans="1:12" ht="12.75" customHeight="1" x14ac:dyDescent="0.25">
      <c r="A61" s="129"/>
      <c r="B61" s="130" t="s">
        <v>90</v>
      </c>
      <c r="C61" s="104" t="s">
        <v>86</v>
      </c>
      <c r="D61" s="104" t="s">
        <v>87</v>
      </c>
      <c r="E61" s="131"/>
      <c r="F61" s="132">
        <f>E33</f>
        <v>86002.38</v>
      </c>
      <c r="G61" s="133">
        <f>SUM(E61:F61)</f>
        <v>86002.38</v>
      </c>
      <c r="J61" s="134" t="s">
        <v>91</v>
      </c>
      <c r="K61" s="134" t="s">
        <v>92</v>
      </c>
      <c r="L61" s="1" t="s">
        <v>93</v>
      </c>
    </row>
    <row r="62" spans="1:12" ht="12.75" customHeight="1" x14ac:dyDescent="0.25">
      <c r="A62" s="129"/>
      <c r="B62" s="130" t="s">
        <v>94</v>
      </c>
      <c r="C62" s="104" t="s">
        <v>86</v>
      </c>
      <c r="D62" s="104" t="s">
        <v>87</v>
      </c>
      <c r="E62" s="131"/>
      <c r="F62" s="132">
        <f>E34</f>
        <v>938030.9800000001</v>
      </c>
      <c r="G62" s="133">
        <f>SUM(E62:F62)</f>
        <v>938030.9800000001</v>
      </c>
      <c r="J62" s="134"/>
      <c r="K62" s="134"/>
    </row>
    <row r="63" spans="1:12" ht="11.25" customHeight="1" x14ac:dyDescent="0.25">
      <c r="A63" s="45"/>
      <c r="B63" s="111" t="s">
        <v>95</v>
      </c>
      <c r="C63" s="104" t="s">
        <v>96</v>
      </c>
      <c r="D63" s="104" t="s">
        <v>97</v>
      </c>
      <c r="E63" s="135">
        <v>20.3</v>
      </c>
      <c r="F63" s="136"/>
      <c r="G63" s="137">
        <f t="shared" ref="G63:G70" si="3">SUM(E63:F63)</f>
        <v>20.3</v>
      </c>
      <c r="H63" s="111" t="s">
        <v>95</v>
      </c>
      <c r="I63" s="104" t="s">
        <v>96</v>
      </c>
      <c r="J63" s="138">
        <v>9.1999999999999993</v>
      </c>
      <c r="K63" s="138">
        <v>10.9</v>
      </c>
      <c r="L63" s="97">
        <f>SUM(J63:K63)</f>
        <v>20.100000000000001</v>
      </c>
    </row>
    <row r="64" spans="1:12" ht="11.25" customHeight="1" x14ac:dyDescent="0.25">
      <c r="A64" s="45"/>
      <c r="B64" s="111" t="s">
        <v>98</v>
      </c>
      <c r="C64" s="104" t="s">
        <v>99</v>
      </c>
      <c r="D64" s="104" t="s">
        <v>97</v>
      </c>
      <c r="E64" s="136">
        <v>321.81</v>
      </c>
      <c r="F64" s="136"/>
      <c r="G64" s="136">
        <f t="shared" si="3"/>
        <v>321.81</v>
      </c>
      <c r="H64" s="111" t="s">
        <v>98</v>
      </c>
      <c r="I64" s="104" t="s">
        <v>99</v>
      </c>
      <c r="J64" s="138">
        <v>197.4</v>
      </c>
      <c r="K64" s="139">
        <v>130</v>
      </c>
      <c r="L64" s="97">
        <f t="shared" ref="L64:L70" si="4">SUM(J64:K64)</f>
        <v>327.39999999999998</v>
      </c>
    </row>
    <row r="65" spans="1:12" ht="12.75" customHeight="1" x14ac:dyDescent="0.25">
      <c r="A65" s="45"/>
      <c r="B65" s="111" t="s">
        <v>100</v>
      </c>
      <c r="C65" s="104" t="s">
        <v>101</v>
      </c>
      <c r="D65" s="104" t="s">
        <v>97</v>
      </c>
      <c r="E65" s="133">
        <v>3324802</v>
      </c>
      <c r="F65" s="133"/>
      <c r="G65" s="133">
        <f t="shared" si="3"/>
        <v>3324802</v>
      </c>
      <c r="H65" s="111" t="s">
        <v>100</v>
      </c>
      <c r="I65" s="104" t="s">
        <v>101</v>
      </c>
      <c r="J65" s="140">
        <v>1895300</v>
      </c>
      <c r="K65" s="141">
        <v>1381500</v>
      </c>
      <c r="L65" s="142">
        <f t="shared" si="4"/>
        <v>3276800</v>
      </c>
    </row>
    <row r="66" spans="1:12" ht="12.75" customHeight="1" x14ac:dyDescent="0.25">
      <c r="A66" s="45"/>
      <c r="B66" s="111" t="s">
        <v>102</v>
      </c>
      <c r="C66" s="104" t="s">
        <v>99</v>
      </c>
      <c r="D66" s="104" t="s">
        <v>103</v>
      </c>
      <c r="E66" s="143">
        <v>10</v>
      </c>
      <c r="F66" s="143"/>
      <c r="G66" s="143">
        <f t="shared" si="3"/>
        <v>10</v>
      </c>
      <c r="H66" s="111" t="s">
        <v>102</v>
      </c>
      <c r="I66" s="104" t="s">
        <v>99</v>
      </c>
      <c r="J66" s="141">
        <v>2.5</v>
      </c>
      <c r="K66" s="141">
        <v>2.5</v>
      </c>
      <c r="L66" s="142">
        <f t="shared" si="4"/>
        <v>5</v>
      </c>
    </row>
    <row r="67" spans="1:12" ht="11.25" customHeight="1" x14ac:dyDescent="0.25">
      <c r="A67" s="45"/>
      <c r="B67" s="111" t="s">
        <v>102</v>
      </c>
      <c r="C67" s="104" t="s">
        <v>101</v>
      </c>
      <c r="D67" s="104" t="s">
        <v>103</v>
      </c>
      <c r="E67" s="133">
        <v>430000</v>
      </c>
      <c r="F67" s="133"/>
      <c r="G67" s="133">
        <f t="shared" si="3"/>
        <v>430000</v>
      </c>
      <c r="H67" s="111" t="s">
        <v>102</v>
      </c>
      <c r="I67" s="104" t="s">
        <v>101</v>
      </c>
      <c r="J67" s="144">
        <v>75000</v>
      </c>
      <c r="K67" s="144">
        <v>35000</v>
      </c>
      <c r="L67" s="145">
        <f t="shared" si="4"/>
        <v>110000</v>
      </c>
    </row>
    <row r="68" spans="1:12" ht="12.75" customHeight="1" x14ac:dyDescent="0.25">
      <c r="A68" s="45"/>
      <c r="B68" s="111" t="s">
        <v>104</v>
      </c>
      <c r="C68" s="104" t="s">
        <v>99</v>
      </c>
      <c r="D68" s="104" t="s">
        <v>103</v>
      </c>
      <c r="E68" s="143">
        <v>20</v>
      </c>
      <c r="F68" s="133"/>
      <c r="G68" s="143">
        <f t="shared" si="3"/>
        <v>20</v>
      </c>
      <c r="H68" s="111" t="s">
        <v>104</v>
      </c>
      <c r="I68" s="104" t="s">
        <v>99</v>
      </c>
      <c r="J68" s="141">
        <v>8</v>
      </c>
      <c r="K68" s="141">
        <v>20.399999999999999</v>
      </c>
      <c r="L68" s="142">
        <f t="shared" si="4"/>
        <v>28.4</v>
      </c>
    </row>
    <row r="69" spans="1:12" ht="13.5" customHeight="1" x14ac:dyDescent="0.25">
      <c r="A69" s="45"/>
      <c r="B69" s="111" t="s">
        <v>104</v>
      </c>
      <c r="C69" s="104" t="s">
        <v>101</v>
      </c>
      <c r="D69" s="104" t="s">
        <v>103</v>
      </c>
      <c r="E69" s="133">
        <v>18200</v>
      </c>
      <c r="F69" s="133"/>
      <c r="G69" s="133">
        <f t="shared" si="3"/>
        <v>18200</v>
      </c>
      <c r="H69" s="111" t="s">
        <v>105</v>
      </c>
      <c r="I69" s="104" t="s">
        <v>101</v>
      </c>
      <c r="J69" s="141">
        <v>9</v>
      </c>
      <c r="K69" s="141">
        <v>163.4</v>
      </c>
      <c r="L69" s="142">
        <f t="shared" si="4"/>
        <v>172.4</v>
      </c>
    </row>
    <row r="70" spans="1:12" ht="12" customHeight="1" x14ac:dyDescent="0.25">
      <c r="A70" s="45"/>
      <c r="B70" s="111" t="s">
        <v>106</v>
      </c>
      <c r="C70" s="104" t="s">
        <v>70</v>
      </c>
      <c r="D70" s="104" t="s">
        <v>103</v>
      </c>
      <c r="E70" s="143">
        <v>305000</v>
      </c>
      <c r="F70" s="133"/>
      <c r="G70" s="133">
        <f t="shared" si="3"/>
        <v>305000</v>
      </c>
      <c r="H70" s="111" t="s">
        <v>106</v>
      </c>
      <c r="I70" s="104" t="s">
        <v>70</v>
      </c>
      <c r="J70" s="141">
        <v>123.8</v>
      </c>
      <c r="K70" s="141">
        <v>100.1</v>
      </c>
      <c r="L70" s="142">
        <f t="shared" si="4"/>
        <v>223.89999999999998</v>
      </c>
    </row>
    <row r="71" spans="1:12" ht="10.5" customHeight="1" x14ac:dyDescent="0.25">
      <c r="A71" s="101">
        <v>3</v>
      </c>
      <c r="B71" s="102" t="s">
        <v>107</v>
      </c>
      <c r="C71" s="127"/>
      <c r="D71" s="127"/>
      <c r="E71" s="146"/>
      <c r="F71" s="147"/>
      <c r="G71" s="148"/>
    </row>
    <row r="72" spans="1:12" ht="12.75" customHeight="1" x14ac:dyDescent="0.25">
      <c r="A72" s="45"/>
      <c r="B72" s="111" t="s">
        <v>108</v>
      </c>
      <c r="C72" s="149" t="s">
        <v>70</v>
      </c>
      <c r="D72" s="104" t="s">
        <v>109</v>
      </c>
      <c r="E72" s="150">
        <f>E70/E57</f>
        <v>4784.3137254901958</v>
      </c>
      <c r="F72" s="150"/>
      <c r="G72" s="150">
        <f>SUM(E72:F72)</f>
        <v>4784.3137254901958</v>
      </c>
    </row>
    <row r="73" spans="1:12" ht="12" customHeight="1" x14ac:dyDescent="0.25">
      <c r="A73" s="45"/>
      <c r="B73" s="111" t="s">
        <v>110</v>
      </c>
      <c r="C73" s="149" t="s">
        <v>111</v>
      </c>
      <c r="D73" s="104" t="s">
        <v>109</v>
      </c>
      <c r="E73" s="143">
        <f>D33/1000/E63</f>
        <v>670.9113300492611</v>
      </c>
      <c r="F73" s="143">
        <f>E33/E63/1000</f>
        <v>4.2365704433497537</v>
      </c>
      <c r="G73" s="143">
        <f>SUM(E73:F73)</f>
        <v>675.1479004926108</v>
      </c>
    </row>
    <row r="74" spans="1:12" ht="14.25" customHeight="1" x14ac:dyDescent="0.25">
      <c r="A74" s="45"/>
      <c r="B74" s="111" t="s">
        <v>112</v>
      </c>
      <c r="C74" s="149" t="s">
        <v>111</v>
      </c>
      <c r="D74" s="104" t="s">
        <v>109</v>
      </c>
      <c r="E74" s="150">
        <f>E67/E66/1000</f>
        <v>43</v>
      </c>
      <c r="F74" s="151"/>
      <c r="G74" s="151">
        <f>SUM(E74:F74)</f>
        <v>43</v>
      </c>
    </row>
    <row r="75" spans="1:12" ht="15" customHeight="1" x14ac:dyDescent="0.25">
      <c r="A75" s="101">
        <v>4</v>
      </c>
      <c r="B75" s="102" t="s">
        <v>113</v>
      </c>
      <c r="C75" s="127"/>
      <c r="D75" s="127"/>
      <c r="E75" s="152"/>
      <c r="F75" s="152"/>
      <c r="G75" s="152"/>
    </row>
    <row r="76" spans="1:12" ht="23.25" customHeight="1" x14ac:dyDescent="0.25">
      <c r="A76" s="129"/>
      <c r="B76" s="153" t="s">
        <v>114</v>
      </c>
      <c r="C76" s="154" t="s">
        <v>115</v>
      </c>
      <c r="D76" s="104" t="s">
        <v>109</v>
      </c>
      <c r="E76" s="152"/>
      <c r="F76" s="152"/>
      <c r="G76" s="155">
        <v>0.4</v>
      </c>
    </row>
    <row r="77" spans="1:12" ht="19.5" customHeight="1" x14ac:dyDescent="0.25">
      <c r="A77" s="129"/>
      <c r="B77" s="156" t="s">
        <v>116</v>
      </c>
      <c r="C77" s="154" t="s">
        <v>115</v>
      </c>
      <c r="D77" s="104" t="s">
        <v>109</v>
      </c>
      <c r="E77" s="152"/>
      <c r="F77" s="152"/>
      <c r="G77" s="155">
        <v>0.6</v>
      </c>
    </row>
    <row r="78" spans="1:12" ht="17.25" customHeight="1" x14ac:dyDescent="0.25">
      <c r="A78" s="45">
        <v>3</v>
      </c>
      <c r="B78" s="157" t="str">
        <f>B36</f>
        <v>Виготовлення технічних паспортів та замовлення довідок про реєстрацію права власності на будівлю бібліотеки</v>
      </c>
      <c r="C78" s="158"/>
      <c r="D78" s="158"/>
      <c r="E78" s="158"/>
      <c r="F78" s="158"/>
      <c r="G78" s="159"/>
    </row>
    <row r="79" spans="1:12" ht="17.25" customHeight="1" x14ac:dyDescent="0.25">
      <c r="A79" s="160">
        <v>1</v>
      </c>
      <c r="B79" s="161" t="s">
        <v>68</v>
      </c>
      <c r="C79" s="123"/>
      <c r="D79" s="104"/>
      <c r="E79" s="162"/>
      <c r="F79" s="163"/>
      <c r="G79" s="164"/>
    </row>
    <row r="80" spans="1:12" ht="12.75" customHeight="1" x14ac:dyDescent="0.25">
      <c r="A80" s="45"/>
      <c r="B80" s="165" t="s">
        <v>117</v>
      </c>
      <c r="C80" s="123" t="s">
        <v>86</v>
      </c>
      <c r="D80" s="104" t="s">
        <v>87</v>
      </c>
      <c r="E80" s="162">
        <v>5640</v>
      </c>
      <c r="F80" s="163"/>
      <c r="G80" s="164">
        <f>E80+F80</f>
        <v>5640</v>
      </c>
    </row>
    <row r="81" spans="1:7" ht="11.25" customHeight="1" x14ac:dyDescent="0.25">
      <c r="A81" s="101">
        <v>2</v>
      </c>
      <c r="B81" s="102" t="s">
        <v>89</v>
      </c>
      <c r="C81" s="123"/>
      <c r="D81" s="104"/>
      <c r="E81" s="162"/>
      <c r="F81" s="163"/>
      <c r="G81" s="164"/>
    </row>
    <row r="82" spans="1:7" ht="12" customHeight="1" x14ac:dyDescent="0.25">
      <c r="A82" s="45"/>
      <c r="B82" s="165" t="s">
        <v>118</v>
      </c>
      <c r="C82" s="123" t="s">
        <v>119</v>
      </c>
      <c r="D82" s="104" t="s">
        <v>87</v>
      </c>
      <c r="E82" s="162">
        <v>1</v>
      </c>
      <c r="F82" s="163"/>
      <c r="G82" s="164">
        <f>E82+F82</f>
        <v>1</v>
      </c>
    </row>
    <row r="83" spans="1:7" ht="9.75" customHeight="1" x14ac:dyDescent="0.25">
      <c r="A83" s="101">
        <v>3</v>
      </c>
      <c r="B83" s="102" t="s">
        <v>107</v>
      </c>
      <c r="C83" s="123"/>
      <c r="D83" s="104"/>
      <c r="E83" s="162"/>
      <c r="F83" s="163"/>
      <c r="G83" s="164"/>
    </row>
    <row r="84" spans="1:7" ht="12.75" customHeight="1" x14ac:dyDescent="0.25">
      <c r="A84" s="45"/>
      <c r="B84" s="165" t="s">
        <v>120</v>
      </c>
      <c r="C84" s="123" t="s">
        <v>86</v>
      </c>
      <c r="D84" s="104" t="s">
        <v>109</v>
      </c>
      <c r="E84" s="162">
        <f>E80/E82</f>
        <v>5640</v>
      </c>
      <c r="F84" s="163"/>
      <c r="G84" s="164">
        <f>E84+F84</f>
        <v>5640</v>
      </c>
    </row>
    <row r="85" spans="1:7" ht="12.75" customHeight="1" x14ac:dyDescent="0.25">
      <c r="A85" s="101">
        <v>4</v>
      </c>
      <c r="B85" s="102" t="s">
        <v>113</v>
      </c>
      <c r="C85" s="123"/>
      <c r="D85" s="104"/>
      <c r="E85" s="162"/>
      <c r="F85" s="163"/>
      <c r="G85" s="164"/>
    </row>
    <row r="86" spans="1:7" ht="16.5" customHeight="1" x14ac:dyDescent="0.25">
      <c r="A86" s="45"/>
      <c r="B86" s="165" t="s">
        <v>121</v>
      </c>
      <c r="C86" s="123" t="s">
        <v>115</v>
      </c>
      <c r="D86" s="104" t="s">
        <v>109</v>
      </c>
      <c r="E86" s="162"/>
      <c r="F86" s="163"/>
      <c r="G86" s="164"/>
    </row>
    <row r="87" spans="1:7" ht="16.5" customHeight="1" x14ac:dyDescent="0.25">
      <c r="A87" s="45">
        <v>4</v>
      </c>
      <c r="B87" s="157" t="s">
        <v>54</v>
      </c>
      <c r="C87" s="158"/>
      <c r="D87" s="158"/>
      <c r="E87" s="158"/>
      <c r="F87" s="158"/>
      <c r="G87" s="159"/>
    </row>
    <row r="88" spans="1:7" ht="16.5" customHeight="1" x14ac:dyDescent="0.25">
      <c r="A88" s="160">
        <v>1</v>
      </c>
      <c r="B88" s="161" t="s">
        <v>68</v>
      </c>
      <c r="C88" s="123"/>
      <c r="D88" s="104"/>
      <c r="E88" s="162"/>
      <c r="F88" s="163"/>
      <c r="G88" s="164"/>
    </row>
    <row r="89" spans="1:7" ht="16.5" customHeight="1" x14ac:dyDescent="0.25">
      <c r="A89" s="45"/>
      <c r="B89" s="165" t="s">
        <v>122</v>
      </c>
      <c r="C89" s="123" t="s">
        <v>86</v>
      </c>
      <c r="D89" s="104" t="s">
        <v>87</v>
      </c>
      <c r="E89" s="162">
        <v>2666</v>
      </c>
      <c r="F89" s="163">
        <v>20172</v>
      </c>
      <c r="G89" s="164">
        <f>E89+F89</f>
        <v>22838</v>
      </c>
    </row>
    <row r="90" spans="1:7" ht="16.5" customHeight="1" x14ac:dyDescent="0.25">
      <c r="A90" s="101">
        <v>2</v>
      </c>
      <c r="B90" s="102" t="s">
        <v>89</v>
      </c>
      <c r="C90" s="123"/>
      <c r="D90" s="104"/>
      <c r="E90" s="162"/>
      <c r="F90" s="163"/>
      <c r="G90" s="164"/>
    </row>
    <row r="91" spans="1:7" ht="16.5" customHeight="1" x14ac:dyDescent="0.25">
      <c r="A91" s="45"/>
      <c r="B91" s="165" t="s">
        <v>123</v>
      </c>
      <c r="C91" s="123" t="s">
        <v>119</v>
      </c>
      <c r="D91" s="104" t="s">
        <v>87</v>
      </c>
      <c r="E91" s="162">
        <v>2</v>
      </c>
      <c r="F91" s="163">
        <v>1</v>
      </c>
      <c r="G91" s="164">
        <f>E91+F91</f>
        <v>3</v>
      </c>
    </row>
    <row r="92" spans="1:7" ht="16.5" customHeight="1" x14ac:dyDescent="0.25">
      <c r="A92" s="101">
        <v>3</v>
      </c>
      <c r="B92" s="102" t="s">
        <v>107</v>
      </c>
      <c r="C92" s="123"/>
      <c r="D92" s="104"/>
      <c r="E92" s="162"/>
      <c r="F92" s="163"/>
      <c r="G92" s="164"/>
    </row>
    <row r="93" spans="1:7" ht="16.5" customHeight="1" x14ac:dyDescent="0.25">
      <c r="A93" s="45"/>
      <c r="B93" s="165" t="s">
        <v>124</v>
      </c>
      <c r="C93" s="123" t="s">
        <v>86</v>
      </c>
      <c r="D93" s="104" t="s">
        <v>109</v>
      </c>
      <c r="E93" s="162">
        <f>E89/E91</f>
        <v>1333</v>
      </c>
      <c r="F93" s="166">
        <f>F89/F91</f>
        <v>20172</v>
      </c>
      <c r="G93" s="164">
        <f>E93+F93</f>
        <v>21505</v>
      </c>
    </row>
    <row r="94" spans="1:7" ht="16.5" customHeight="1" x14ac:dyDescent="0.25">
      <c r="A94" s="101">
        <v>4</v>
      </c>
      <c r="B94" s="102" t="s">
        <v>113</v>
      </c>
      <c r="C94" s="123"/>
      <c r="D94" s="104"/>
      <c r="E94" s="162"/>
      <c r="F94" s="163"/>
      <c r="G94" s="164"/>
    </row>
    <row r="95" spans="1:7" ht="16.5" customHeight="1" x14ac:dyDescent="0.25">
      <c r="A95" s="45"/>
      <c r="B95" s="165" t="s">
        <v>125</v>
      </c>
      <c r="C95" s="123" t="s">
        <v>115</v>
      </c>
      <c r="D95" s="104" t="s">
        <v>109</v>
      </c>
      <c r="E95" s="162"/>
      <c r="F95" s="163"/>
      <c r="G95" s="164"/>
    </row>
    <row r="96" spans="1:7" ht="16.5" customHeight="1" x14ac:dyDescent="0.25">
      <c r="A96" s="45">
        <v>5</v>
      </c>
      <c r="B96" s="157" t="s">
        <v>55</v>
      </c>
      <c r="C96" s="158"/>
      <c r="D96" s="158"/>
      <c r="E96" s="158"/>
      <c r="F96" s="158"/>
      <c r="G96" s="159"/>
    </row>
    <row r="97" spans="1:7" ht="16.5" customHeight="1" x14ac:dyDescent="0.25">
      <c r="A97" s="160">
        <v>1</v>
      </c>
      <c r="B97" s="161" t="s">
        <v>68</v>
      </c>
      <c r="C97" s="123"/>
      <c r="D97" s="104"/>
      <c r="E97" s="162"/>
      <c r="F97" s="163"/>
      <c r="G97" s="164"/>
    </row>
    <row r="98" spans="1:7" ht="16.5" customHeight="1" x14ac:dyDescent="0.25">
      <c r="A98" s="45"/>
      <c r="B98" s="165" t="s">
        <v>126</v>
      </c>
      <c r="C98" s="123" t="s">
        <v>86</v>
      </c>
      <c r="D98" s="104" t="s">
        <v>87</v>
      </c>
      <c r="E98" s="162">
        <v>39893</v>
      </c>
      <c r="F98" s="163"/>
      <c r="G98" s="164">
        <f>E98+F98</f>
        <v>39893</v>
      </c>
    </row>
    <row r="99" spans="1:7" ht="16.5" customHeight="1" x14ac:dyDescent="0.25">
      <c r="A99" s="101">
        <v>2</v>
      </c>
      <c r="B99" s="102" t="s">
        <v>89</v>
      </c>
      <c r="C99" s="123"/>
      <c r="D99" s="104"/>
      <c r="E99" s="162"/>
      <c r="F99" s="163"/>
      <c r="G99" s="164"/>
    </row>
    <row r="100" spans="1:7" ht="16.5" customHeight="1" x14ac:dyDescent="0.25">
      <c r="A100" s="45"/>
      <c r="B100" s="165" t="s">
        <v>127</v>
      </c>
      <c r="C100" s="123" t="s">
        <v>119</v>
      </c>
      <c r="D100" s="104" t="s">
        <v>87</v>
      </c>
      <c r="E100" s="162">
        <v>130</v>
      </c>
      <c r="F100" s="163"/>
      <c r="G100" s="164">
        <f>E100+F100</f>
        <v>130</v>
      </c>
    </row>
    <row r="101" spans="1:7" ht="16.5" customHeight="1" x14ac:dyDescent="0.25">
      <c r="A101" s="101">
        <v>3</v>
      </c>
      <c r="B101" s="102" t="s">
        <v>107</v>
      </c>
      <c r="C101" s="123"/>
      <c r="D101" s="104"/>
      <c r="E101" s="162"/>
      <c r="F101" s="163"/>
      <c r="G101" s="164"/>
    </row>
    <row r="102" spans="1:7" ht="16.5" customHeight="1" x14ac:dyDescent="0.25">
      <c r="A102" s="45"/>
      <c r="B102" s="165" t="s">
        <v>124</v>
      </c>
      <c r="C102" s="123" t="s">
        <v>86</v>
      </c>
      <c r="D102" s="104" t="s">
        <v>109</v>
      </c>
      <c r="E102" s="162">
        <f>E98/E100</f>
        <v>306.8692307692308</v>
      </c>
      <c r="F102" s="166"/>
      <c r="G102" s="164">
        <f>E102+F102</f>
        <v>306.8692307692308</v>
      </c>
    </row>
    <row r="103" spans="1:7" ht="16.5" customHeight="1" x14ac:dyDescent="0.25">
      <c r="A103" s="101">
        <v>4</v>
      </c>
      <c r="B103" s="102" t="s">
        <v>113</v>
      </c>
      <c r="C103" s="123"/>
      <c r="D103" s="104"/>
      <c r="E103" s="162"/>
      <c r="F103" s="163"/>
      <c r="G103" s="164"/>
    </row>
    <row r="104" spans="1:7" ht="16.5" customHeight="1" x14ac:dyDescent="0.25">
      <c r="A104" s="45"/>
      <c r="B104" s="165" t="s">
        <v>128</v>
      </c>
      <c r="C104" s="123" t="s">
        <v>115</v>
      </c>
      <c r="D104" s="104" t="s">
        <v>129</v>
      </c>
      <c r="E104" s="162">
        <v>100</v>
      </c>
      <c r="F104" s="163"/>
      <c r="G104" s="164">
        <f>E104+F104</f>
        <v>100</v>
      </c>
    </row>
    <row r="105" spans="1:7" ht="16.5" customHeight="1" x14ac:dyDescent="0.25">
      <c r="A105" s="45">
        <v>6</v>
      </c>
      <c r="B105" s="157" t="str">
        <f>B39</f>
        <v>Придбання вікон для філії № 1 ЦБС, вул. Грушевського, м.Дрогобич</v>
      </c>
      <c r="C105" s="158"/>
      <c r="D105" s="158"/>
      <c r="E105" s="158"/>
      <c r="F105" s="158"/>
      <c r="G105" s="159"/>
    </row>
    <row r="106" spans="1:7" ht="11.25" customHeight="1" x14ac:dyDescent="0.25">
      <c r="A106" s="160">
        <v>1</v>
      </c>
      <c r="B106" s="161" t="s">
        <v>68</v>
      </c>
      <c r="C106" s="123"/>
      <c r="D106" s="104"/>
      <c r="E106" s="162"/>
      <c r="F106" s="163"/>
      <c r="G106" s="164"/>
    </row>
    <row r="107" spans="1:7" ht="12.75" customHeight="1" x14ac:dyDescent="0.25">
      <c r="A107" s="45"/>
      <c r="B107" s="165" t="s">
        <v>130</v>
      </c>
      <c r="C107" s="123" t="s">
        <v>86</v>
      </c>
      <c r="D107" s="104" t="s">
        <v>87</v>
      </c>
      <c r="E107" s="162">
        <v>65000</v>
      </c>
      <c r="F107" s="163"/>
      <c r="G107" s="164">
        <f>E107+F107</f>
        <v>65000</v>
      </c>
    </row>
    <row r="108" spans="1:7" ht="11.25" customHeight="1" x14ac:dyDescent="0.25">
      <c r="A108" s="101">
        <v>2</v>
      </c>
      <c r="B108" s="102" t="s">
        <v>89</v>
      </c>
      <c r="C108" s="123"/>
      <c r="D108" s="104"/>
      <c r="E108" s="162"/>
      <c r="F108" s="163"/>
      <c r="G108" s="164"/>
    </row>
    <row r="109" spans="1:7" ht="12.75" customHeight="1" x14ac:dyDescent="0.25">
      <c r="A109" s="45"/>
      <c r="B109" s="165" t="s">
        <v>131</v>
      </c>
      <c r="C109" s="123" t="s">
        <v>119</v>
      </c>
      <c r="D109" s="104" t="s">
        <v>87</v>
      </c>
      <c r="E109" s="162">
        <v>7</v>
      </c>
      <c r="F109" s="163"/>
      <c r="G109" s="164">
        <f>E109+F109</f>
        <v>7</v>
      </c>
    </row>
    <row r="110" spans="1:7" ht="11.25" customHeight="1" x14ac:dyDescent="0.25">
      <c r="A110" s="101">
        <v>3</v>
      </c>
      <c r="B110" s="102" t="s">
        <v>107</v>
      </c>
      <c r="C110" s="123"/>
      <c r="D110" s="104"/>
      <c r="E110" s="162"/>
      <c r="F110" s="163"/>
      <c r="G110" s="164"/>
    </row>
    <row r="111" spans="1:7" ht="11.25" customHeight="1" x14ac:dyDescent="0.25">
      <c r="A111" s="45"/>
      <c r="B111" s="165" t="s">
        <v>124</v>
      </c>
      <c r="C111" s="123" t="s">
        <v>86</v>
      </c>
      <c r="D111" s="104" t="s">
        <v>109</v>
      </c>
      <c r="E111" s="162">
        <f>E107/E109</f>
        <v>9285.7142857142862</v>
      </c>
      <c r="F111" s="166"/>
      <c r="G111" s="164">
        <f>E111+F111</f>
        <v>9285.7142857142862</v>
      </c>
    </row>
    <row r="112" spans="1:7" ht="11.25" customHeight="1" x14ac:dyDescent="0.25">
      <c r="A112" s="101">
        <v>4</v>
      </c>
      <c r="B112" s="102" t="s">
        <v>113</v>
      </c>
      <c r="C112" s="123"/>
      <c r="D112" s="104"/>
      <c r="E112" s="162"/>
      <c r="F112" s="163"/>
      <c r="G112" s="164"/>
    </row>
    <row r="113" spans="1:7" ht="12.75" customHeight="1" x14ac:dyDescent="0.25">
      <c r="A113" s="45"/>
      <c r="B113" s="165" t="s">
        <v>132</v>
      </c>
      <c r="C113" s="123" t="s">
        <v>115</v>
      </c>
      <c r="D113" s="104" t="s">
        <v>129</v>
      </c>
      <c r="E113" s="162">
        <v>100</v>
      </c>
      <c r="F113" s="163"/>
      <c r="G113" s="164">
        <f>E113+F113</f>
        <v>100</v>
      </c>
    </row>
    <row r="114" spans="1:7" ht="12.75" customHeight="1" x14ac:dyDescent="0.25">
      <c r="A114" s="45">
        <v>7</v>
      </c>
      <c r="B114" s="157" t="str">
        <f>B40</f>
        <v>Придбання будівельних матеріалів для проведення ремонту в приміщенні бібліотеки - філії Дрогобицької ЦБС с. Нижні Гаї</v>
      </c>
      <c r="C114" s="158"/>
      <c r="D114" s="158"/>
      <c r="E114" s="158"/>
      <c r="F114" s="158"/>
      <c r="G114" s="159"/>
    </row>
    <row r="115" spans="1:7" ht="12.75" customHeight="1" x14ac:dyDescent="0.25">
      <c r="A115" s="160">
        <v>1</v>
      </c>
      <c r="B115" s="161" t="s">
        <v>68</v>
      </c>
      <c r="C115" s="123"/>
      <c r="D115" s="104"/>
      <c r="E115" s="162"/>
      <c r="F115" s="163"/>
      <c r="G115" s="164"/>
    </row>
    <row r="116" spans="1:7" ht="12.75" customHeight="1" x14ac:dyDescent="0.25">
      <c r="A116" s="45"/>
      <c r="B116" s="165" t="s">
        <v>126</v>
      </c>
      <c r="C116" s="123" t="s">
        <v>86</v>
      </c>
      <c r="D116" s="104" t="s">
        <v>87</v>
      </c>
      <c r="E116" s="162">
        <v>28577</v>
      </c>
      <c r="F116" s="163"/>
      <c r="G116" s="164">
        <f>E116+F116</f>
        <v>28577</v>
      </c>
    </row>
    <row r="117" spans="1:7" ht="12.75" customHeight="1" x14ac:dyDescent="0.25">
      <c r="A117" s="101">
        <v>2</v>
      </c>
      <c r="B117" s="102" t="s">
        <v>89</v>
      </c>
      <c r="C117" s="123"/>
      <c r="D117" s="104"/>
      <c r="E117" s="162"/>
      <c r="F117" s="163"/>
      <c r="G117" s="164"/>
    </row>
    <row r="118" spans="1:7" ht="12.75" customHeight="1" x14ac:dyDescent="0.25">
      <c r="A118" s="45"/>
      <c r="B118" s="165" t="s">
        <v>133</v>
      </c>
      <c r="C118" s="123" t="s">
        <v>119</v>
      </c>
      <c r="D118" s="104" t="s">
        <v>134</v>
      </c>
      <c r="E118" s="162">
        <v>22</v>
      </c>
      <c r="F118" s="163"/>
      <c r="G118" s="164">
        <f>E118+F118</f>
        <v>22</v>
      </c>
    </row>
    <row r="119" spans="1:7" ht="12.75" customHeight="1" x14ac:dyDescent="0.25">
      <c r="A119" s="101">
        <v>3</v>
      </c>
      <c r="B119" s="102" t="s">
        <v>107</v>
      </c>
      <c r="C119" s="123"/>
      <c r="D119" s="104"/>
      <c r="E119" s="162"/>
      <c r="F119" s="163"/>
      <c r="G119" s="164"/>
    </row>
    <row r="120" spans="1:7" ht="12.75" customHeight="1" x14ac:dyDescent="0.25">
      <c r="A120" s="45"/>
      <c r="B120" s="165" t="s">
        <v>124</v>
      </c>
      <c r="C120" s="123" t="s">
        <v>86</v>
      </c>
      <c r="D120" s="104" t="s">
        <v>109</v>
      </c>
      <c r="E120" s="162">
        <f>E116/E118</f>
        <v>1298.9545454545455</v>
      </c>
      <c r="F120" s="166"/>
      <c r="G120" s="164">
        <f>E120+F120</f>
        <v>1298.9545454545455</v>
      </c>
    </row>
    <row r="121" spans="1:7" ht="12.75" customHeight="1" x14ac:dyDescent="0.25">
      <c r="A121" s="101">
        <v>4</v>
      </c>
      <c r="B121" s="102" t="s">
        <v>113</v>
      </c>
      <c r="C121" s="123"/>
      <c r="D121" s="104"/>
      <c r="E121" s="162"/>
      <c r="F121" s="163"/>
      <c r="G121" s="164"/>
    </row>
    <row r="122" spans="1:7" ht="12.75" customHeight="1" x14ac:dyDescent="0.25">
      <c r="A122" s="45"/>
      <c r="B122" s="165" t="s">
        <v>128</v>
      </c>
      <c r="C122" s="123" t="s">
        <v>115</v>
      </c>
      <c r="D122" s="104" t="s">
        <v>129</v>
      </c>
      <c r="E122" s="162">
        <v>100</v>
      </c>
      <c r="F122" s="163"/>
      <c r="G122" s="164">
        <f>E122+F122</f>
        <v>100</v>
      </c>
    </row>
    <row r="123" spans="1:7" ht="12.75" customHeight="1" x14ac:dyDescent="0.25">
      <c r="A123" s="45">
        <v>8</v>
      </c>
      <c r="B123" s="157" t="str">
        <f>B41</f>
        <v>Придбання телевізора для бібліотеки с. Верхні Гаї</v>
      </c>
      <c r="C123" s="158"/>
      <c r="D123" s="158"/>
      <c r="E123" s="158"/>
      <c r="F123" s="158"/>
      <c r="G123" s="159"/>
    </row>
    <row r="124" spans="1:7" ht="12.75" customHeight="1" x14ac:dyDescent="0.25">
      <c r="A124" s="160">
        <v>1</v>
      </c>
      <c r="B124" s="161" t="s">
        <v>68</v>
      </c>
      <c r="C124" s="123"/>
      <c r="D124" s="104"/>
      <c r="E124" s="162"/>
      <c r="F124" s="163"/>
      <c r="G124" s="164"/>
    </row>
    <row r="125" spans="1:7" ht="12.75" customHeight="1" x14ac:dyDescent="0.25">
      <c r="A125" s="45"/>
      <c r="B125" s="165" t="s">
        <v>135</v>
      </c>
      <c r="C125" s="123" t="s">
        <v>86</v>
      </c>
      <c r="D125" s="104" t="s">
        <v>87</v>
      </c>
      <c r="E125" s="162">
        <v>10000</v>
      </c>
      <c r="F125" s="163"/>
      <c r="G125" s="164">
        <f>E125+F125</f>
        <v>10000</v>
      </c>
    </row>
    <row r="126" spans="1:7" ht="12.75" customHeight="1" x14ac:dyDescent="0.25">
      <c r="A126" s="101">
        <v>2</v>
      </c>
      <c r="B126" s="102" t="s">
        <v>89</v>
      </c>
      <c r="C126" s="123"/>
      <c r="D126" s="104"/>
      <c r="E126" s="162"/>
      <c r="F126" s="163"/>
      <c r="G126" s="164"/>
    </row>
    <row r="127" spans="1:7" ht="12.75" customHeight="1" x14ac:dyDescent="0.25">
      <c r="A127" s="45"/>
      <c r="B127" s="165" t="s">
        <v>136</v>
      </c>
      <c r="C127" s="123" t="s">
        <v>119</v>
      </c>
      <c r="D127" s="104" t="s">
        <v>134</v>
      </c>
      <c r="E127" s="162">
        <v>1</v>
      </c>
      <c r="F127" s="163"/>
      <c r="G127" s="164">
        <f>E127+F127</f>
        <v>1</v>
      </c>
    </row>
    <row r="128" spans="1:7" ht="12.75" customHeight="1" x14ac:dyDescent="0.25">
      <c r="A128" s="101">
        <v>3</v>
      </c>
      <c r="B128" s="102" t="s">
        <v>107</v>
      </c>
      <c r="C128" s="123"/>
      <c r="D128" s="104"/>
      <c r="E128" s="162"/>
      <c r="F128" s="163"/>
      <c r="G128" s="164"/>
    </row>
    <row r="129" spans="1:7" ht="12.75" customHeight="1" x14ac:dyDescent="0.25">
      <c r="A129" s="45"/>
      <c r="B129" s="165" t="s">
        <v>124</v>
      </c>
      <c r="C129" s="123" t="s">
        <v>86</v>
      </c>
      <c r="D129" s="104" t="s">
        <v>109</v>
      </c>
      <c r="E129" s="162">
        <f>E125/E127</f>
        <v>10000</v>
      </c>
      <c r="F129" s="166"/>
      <c r="G129" s="164">
        <f>E129+F129</f>
        <v>10000</v>
      </c>
    </row>
    <row r="130" spans="1:7" ht="12.75" customHeight="1" x14ac:dyDescent="0.25">
      <c r="A130" s="101">
        <v>4</v>
      </c>
      <c r="B130" s="102" t="s">
        <v>113</v>
      </c>
      <c r="C130" s="123"/>
      <c r="D130" s="104"/>
      <c r="E130" s="162"/>
      <c r="F130" s="163"/>
      <c r="G130" s="164"/>
    </row>
    <row r="131" spans="1:7" ht="12.75" customHeight="1" x14ac:dyDescent="0.25">
      <c r="A131" s="45"/>
      <c r="B131" s="165" t="s">
        <v>137</v>
      </c>
      <c r="C131" s="123" t="s">
        <v>115</v>
      </c>
      <c r="D131" s="104" t="s">
        <v>129</v>
      </c>
      <c r="E131" s="162">
        <v>1.1000000000000001</v>
      </c>
      <c r="F131" s="163"/>
      <c r="G131" s="164">
        <f>E131+F131</f>
        <v>1.1000000000000001</v>
      </c>
    </row>
    <row r="132" spans="1:7" ht="12.75" customHeight="1" x14ac:dyDescent="0.25">
      <c r="A132" s="45">
        <v>9</v>
      </c>
      <c r="B132" s="157" t="str">
        <f>B42</f>
        <v>Придбання книг і періодичного видання для поповнення бібліотечного фонду</v>
      </c>
      <c r="C132" s="158"/>
      <c r="D132" s="158"/>
      <c r="E132" s="158"/>
      <c r="F132" s="158"/>
      <c r="G132" s="159"/>
    </row>
    <row r="133" spans="1:7" ht="12.75" customHeight="1" x14ac:dyDescent="0.25">
      <c r="A133" s="160">
        <v>1</v>
      </c>
      <c r="B133" s="161" t="s">
        <v>68</v>
      </c>
      <c r="C133" s="123"/>
      <c r="D133" s="104"/>
      <c r="E133" s="162"/>
      <c r="F133" s="163"/>
      <c r="G133" s="164"/>
    </row>
    <row r="134" spans="1:7" ht="12.75" customHeight="1" x14ac:dyDescent="0.25">
      <c r="A134" s="45"/>
      <c r="B134" s="165" t="s">
        <v>138</v>
      </c>
      <c r="C134" s="123" t="s">
        <v>86</v>
      </c>
      <c r="D134" s="104" t="s">
        <v>87</v>
      </c>
      <c r="E134" s="162"/>
      <c r="F134" s="163">
        <f>E42</f>
        <v>45200</v>
      </c>
      <c r="G134" s="164">
        <f>E134+F134</f>
        <v>45200</v>
      </c>
    </row>
    <row r="135" spans="1:7" ht="12.75" customHeight="1" x14ac:dyDescent="0.25">
      <c r="A135" s="101">
        <v>2</v>
      </c>
      <c r="B135" s="102" t="s">
        <v>89</v>
      </c>
      <c r="C135" s="123"/>
      <c r="D135" s="104"/>
      <c r="E135" s="162"/>
      <c r="F135" s="163"/>
      <c r="G135" s="164"/>
    </row>
    <row r="136" spans="1:7" ht="12.75" customHeight="1" x14ac:dyDescent="0.25">
      <c r="A136" s="45"/>
      <c r="B136" s="165" t="s">
        <v>136</v>
      </c>
      <c r="C136" s="123" t="s">
        <v>119</v>
      </c>
      <c r="D136" s="104" t="s">
        <v>134</v>
      </c>
      <c r="E136" s="162"/>
      <c r="F136" s="163">
        <v>77</v>
      </c>
      <c r="G136" s="164">
        <f>E136+F136</f>
        <v>77</v>
      </c>
    </row>
    <row r="137" spans="1:7" ht="12.75" customHeight="1" x14ac:dyDescent="0.25">
      <c r="A137" s="101">
        <v>3</v>
      </c>
      <c r="B137" s="102" t="s">
        <v>107</v>
      </c>
      <c r="C137" s="123"/>
      <c r="D137" s="104"/>
      <c r="E137" s="162"/>
      <c r="F137" s="163"/>
      <c r="G137" s="164"/>
    </row>
    <row r="138" spans="1:7" ht="12.75" customHeight="1" x14ac:dyDescent="0.25">
      <c r="A138" s="45"/>
      <c r="B138" s="165" t="s">
        <v>124</v>
      </c>
      <c r="C138" s="123" t="s">
        <v>86</v>
      </c>
      <c r="D138" s="104" t="s">
        <v>109</v>
      </c>
      <c r="E138" s="162"/>
      <c r="F138" s="166">
        <v>587</v>
      </c>
      <c r="G138" s="164">
        <f>E138+F138</f>
        <v>587</v>
      </c>
    </row>
    <row r="139" spans="1:7" ht="12.75" customHeight="1" x14ac:dyDescent="0.25">
      <c r="A139" s="101">
        <v>4</v>
      </c>
      <c r="B139" s="102" t="s">
        <v>113</v>
      </c>
      <c r="C139" s="123"/>
      <c r="D139" s="104"/>
      <c r="E139" s="162"/>
      <c r="F139" s="163"/>
      <c r="G139" s="164"/>
    </row>
    <row r="140" spans="1:7" ht="12.75" customHeight="1" x14ac:dyDescent="0.25">
      <c r="A140" s="45"/>
      <c r="B140" s="165" t="s">
        <v>137</v>
      </c>
      <c r="C140" s="123" t="s">
        <v>115</v>
      </c>
      <c r="D140" s="104" t="s">
        <v>129</v>
      </c>
      <c r="E140" s="162"/>
      <c r="F140" s="163">
        <v>100</v>
      </c>
      <c r="G140" s="164">
        <f>E140+F140</f>
        <v>100</v>
      </c>
    </row>
    <row r="141" spans="1:7" ht="12" customHeight="1" x14ac:dyDescent="0.25">
      <c r="A141" s="167" t="s">
        <v>139</v>
      </c>
      <c r="B141" s="167"/>
      <c r="C141" s="167"/>
      <c r="D141" s="168"/>
      <c r="E141" s="168"/>
      <c r="F141" s="169"/>
      <c r="G141" s="169"/>
    </row>
    <row r="142" spans="1:7" ht="26.25" customHeight="1" x14ac:dyDescent="0.25">
      <c r="A142" s="167" t="s">
        <v>140</v>
      </c>
      <c r="B142" s="167"/>
      <c r="C142" s="167"/>
      <c r="D142" s="170"/>
      <c r="E142" s="170"/>
      <c r="F142" s="171" t="s">
        <v>141</v>
      </c>
      <c r="G142" s="171"/>
    </row>
    <row r="143" spans="1:7" ht="8.25" customHeight="1" x14ac:dyDescent="0.25">
      <c r="A143" s="172"/>
      <c r="B143" s="168"/>
      <c r="C143" s="169"/>
      <c r="D143" s="173" t="s">
        <v>142</v>
      </c>
      <c r="E143" s="173"/>
      <c r="F143" s="174" t="s">
        <v>143</v>
      </c>
      <c r="G143" s="174"/>
    </row>
    <row r="144" spans="1:7" ht="9" customHeight="1" x14ac:dyDescent="0.25">
      <c r="A144" s="167" t="s">
        <v>144</v>
      </c>
      <c r="B144" s="167"/>
      <c r="C144" s="167"/>
      <c r="D144" s="173"/>
      <c r="E144" s="173"/>
      <c r="F144" s="175"/>
      <c r="G144" s="175"/>
    </row>
    <row r="145" spans="1:7" ht="12.75" customHeight="1" x14ac:dyDescent="0.25">
      <c r="A145" s="167" t="s">
        <v>145</v>
      </c>
      <c r="B145" s="167"/>
      <c r="C145" s="167"/>
      <c r="D145" s="170"/>
      <c r="E145" s="170"/>
      <c r="F145" s="171" t="s">
        <v>146</v>
      </c>
      <c r="G145" s="171"/>
    </row>
    <row r="146" spans="1:7" ht="9" customHeight="1" x14ac:dyDescent="0.25">
      <c r="A146" s="168"/>
      <c r="B146" s="176"/>
      <c r="C146" s="177"/>
      <c r="D146" s="178" t="s">
        <v>142</v>
      </c>
      <c r="E146" s="178"/>
      <c r="F146" s="11" t="s">
        <v>143</v>
      </c>
      <c r="G146" s="11"/>
    </row>
  </sheetData>
  <mergeCells count="57">
    <mergeCell ref="A145:C145"/>
    <mergeCell ref="F145:G145"/>
    <mergeCell ref="F146:G146"/>
    <mergeCell ref="B132:G132"/>
    <mergeCell ref="A141:C141"/>
    <mergeCell ref="A142:C142"/>
    <mergeCell ref="F142:G142"/>
    <mergeCell ref="F143:G143"/>
    <mergeCell ref="A144:C144"/>
    <mergeCell ref="B78:G78"/>
    <mergeCell ref="B87:G87"/>
    <mergeCell ref="B96:G96"/>
    <mergeCell ref="B105:G105"/>
    <mergeCell ref="B114:G114"/>
    <mergeCell ref="B123:G123"/>
    <mergeCell ref="B40:C40"/>
    <mergeCell ref="B42:C42"/>
    <mergeCell ref="B43:C43"/>
    <mergeCell ref="B45:E45"/>
    <mergeCell ref="B49:G49"/>
    <mergeCell ref="B52:G52"/>
    <mergeCell ref="B33:C33"/>
    <mergeCell ref="B35:C35"/>
    <mergeCell ref="B36:C36"/>
    <mergeCell ref="B37:C37"/>
    <mergeCell ref="B38:C38"/>
    <mergeCell ref="B39:C39"/>
    <mergeCell ref="B27:G27"/>
    <mergeCell ref="B28:G28"/>
    <mergeCell ref="B29:G29"/>
    <mergeCell ref="B30:D30"/>
    <mergeCell ref="B31:C31"/>
    <mergeCell ref="B32:C32"/>
    <mergeCell ref="B21:G21"/>
    <mergeCell ref="B22:G22"/>
    <mergeCell ref="B23:G23"/>
    <mergeCell ref="B24:G24"/>
    <mergeCell ref="B25:G25"/>
    <mergeCell ref="B26:D26"/>
    <mergeCell ref="E15:F15"/>
    <mergeCell ref="E16:F16"/>
    <mergeCell ref="B17:C17"/>
    <mergeCell ref="E17:F17"/>
    <mergeCell ref="B19:G19"/>
    <mergeCell ref="B20:G20"/>
    <mergeCell ref="C11:F11"/>
    <mergeCell ref="A12:B12"/>
    <mergeCell ref="C12:F12"/>
    <mergeCell ref="C13:F13"/>
    <mergeCell ref="A14:B14"/>
    <mergeCell ref="C14:F14"/>
    <mergeCell ref="F1:G3"/>
    <mergeCell ref="F5:G5"/>
    <mergeCell ref="F6:G6"/>
    <mergeCell ref="F7:G7"/>
    <mergeCell ref="A9:G9"/>
    <mergeCell ref="A10:G10"/>
  </mergeCells>
  <pageMargins left="0.19685039370078741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Біб (11)</vt:lpstr>
      <vt:lpstr>'Біб (11)'!Область_печати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BUH5</cp:lastModifiedBy>
  <dcterms:created xsi:type="dcterms:W3CDTF">2024-08-22T06:54:59Z</dcterms:created>
  <dcterms:modified xsi:type="dcterms:W3CDTF">2024-08-22T06:55:46Z</dcterms:modified>
</cp:coreProperties>
</file>