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Users\User\Desktop\Дані і набори даних ОТГ Дрогобицька\06.05.2021\Відділ Культури\паспорти 2021\"/>
    </mc:Choice>
  </mc:AlternateContent>
  <bookViews>
    <workbookView xWindow="0" yWindow="0" windowWidth="28800" windowHeight="9765"/>
  </bookViews>
  <sheets>
    <sheet name="Кл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4" i="1" l="1"/>
  <c r="G80" i="1"/>
  <c r="E78" i="1"/>
  <c r="E82" i="1" s="1"/>
  <c r="G82" i="1" s="1"/>
  <c r="G77" i="1"/>
  <c r="G76" i="1"/>
  <c r="G75" i="1"/>
  <c r="G74" i="1"/>
  <c r="E74" i="1"/>
  <c r="B71" i="1"/>
  <c r="F68" i="1"/>
  <c r="E67" i="1"/>
  <c r="F62" i="1"/>
  <c r="F67" i="1" s="1"/>
  <c r="G61" i="1"/>
  <c r="J60" i="1"/>
  <c r="E60" i="1"/>
  <c r="G60" i="1" s="1"/>
  <c r="G58" i="1"/>
  <c r="G56" i="1"/>
  <c r="E56" i="1"/>
  <c r="E68" i="1" s="1"/>
  <c r="G55" i="1"/>
  <c r="G54" i="1"/>
  <c r="G53" i="1"/>
  <c r="G52" i="1"/>
  <c r="I51" i="1"/>
  <c r="H51" i="1"/>
  <c r="G51" i="1"/>
  <c r="E51" i="1"/>
  <c r="G50" i="1"/>
  <c r="G49" i="1"/>
  <c r="G48" i="1"/>
  <c r="D36" i="1"/>
  <c r="C36" i="1"/>
  <c r="E35" i="1"/>
  <c r="E34" i="1"/>
  <c r="E36" i="1" s="1"/>
  <c r="B34" i="1"/>
  <c r="B46" i="1" s="1"/>
  <c r="B23" i="1"/>
  <c r="C18" i="1"/>
  <c r="G17" i="1"/>
  <c r="E15" i="1"/>
  <c r="G13" i="1"/>
  <c r="B13" i="1"/>
  <c r="G68" i="1" l="1"/>
  <c r="D17" i="1"/>
  <c r="G67" i="1"/>
  <c r="G62" i="1"/>
  <c r="G78" i="1"/>
</calcChain>
</file>

<file path=xl/sharedStrings.xml><?xml version="1.0" encoding="utf-8"?>
<sst xmlns="http://schemas.openxmlformats.org/spreadsheetml/2006/main" count="177" uniqueCount="108">
  <si>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</si>
  <si>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</si>
  <si>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</si>
  <si>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Відділ культури та мистецтв  ВО ДМР</t>
  </si>
  <si>
    <t>(найменування головного розпорядника коштів місцевого бюджету)</t>
  </si>
  <si>
    <t>від 08.02. 2021 року</t>
  </si>
  <si>
    <t>№ 12</t>
  </si>
  <si>
    <t>Паспорт № 6</t>
  </si>
  <si>
    <t>бюджетної програми місцевого бюджету на 2021 рік</t>
  </si>
  <si>
    <t xml:space="preserve">1. </t>
  </si>
  <si>
    <t>Відділ культури та мистецтв виконавчих органів Дрогобицької міської ради</t>
  </si>
  <si>
    <t>02229238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</si>
  <si>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</si>
  <si>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</si>
  <si>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</si>
  <si>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</si>
  <si>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</si>
  <si>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</si>
  <si>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0828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</si>
  <si>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</si>
  <si>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</si>
  <si>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</si>
  <si>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</si>
  <si>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</si>
  <si>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</si>
  <si>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</si>
  <si>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грн. та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</si>
  <si>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</si>
  <si>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</si>
  <si>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</si>
  <si>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2021 рік»                                                                                                                                                                                                                                         Рішення сесії   "Про  бюджет  Дрогобицької міської територіальної громади на 2021 рік" від 24.12.2020 № 21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</si>
  <si>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</si>
  <si>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</si>
  <si>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</si>
  <si>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</si>
  <si>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Мета бюджетної програми:</t>
  </si>
  <si>
    <t xml:space="preserve">Надання послуг з організації культурного дозвілля  населення. </t>
  </si>
  <si>
    <t>Завдання бюджетної програми:</t>
  </si>
  <si>
    <t>Завдання</t>
  </si>
  <si>
    <t>Забезпечення організації  культурного дозвілля  населення  і зміцнення культурних традицій .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</si>
  <si>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</si>
  <si>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</si>
  <si>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</si>
  <si>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</si>
  <si>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</si>
  <si>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</si>
  <si>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Фінансова підтримка  Комунального закладу "Дрогобицького культурно-освітнього центру ім. І. Франка"</t>
  </si>
  <si>
    <t>Перелік місцевих / регіональних програм, що виконуються у складі бюджетної програми:</t>
  </si>
  <si>
    <t>Найменування місцевої програми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</si>
  <si>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</si>
  <si>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</si>
  <si>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</si>
  <si>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</si>
  <si>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</si>
  <si>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 xml:space="preserve">Кількість установ </t>
  </si>
  <si>
    <t>од.</t>
  </si>
  <si>
    <t>Звітність установ</t>
  </si>
  <si>
    <t>сілс ради</t>
  </si>
  <si>
    <t>будинків культури, од</t>
  </si>
  <si>
    <t>болехівці, медвежа, рихтичі</t>
  </si>
  <si>
    <t>художніх аматорських колективів, од</t>
  </si>
  <si>
    <t>вороблевичі, нагуєвичі</t>
  </si>
  <si>
    <t>середнє число окладів (ставок) - всього</t>
  </si>
  <si>
    <t>Штатний розпис</t>
  </si>
  <si>
    <t xml:space="preserve"> - керівних працівників</t>
  </si>
  <si>
    <t xml:space="preserve"> - спеціалістів</t>
  </si>
  <si>
    <t xml:space="preserve"> - робітників</t>
  </si>
  <si>
    <t>вороблеви, нагуєви 0,5</t>
  </si>
  <si>
    <t>прибирал</t>
  </si>
  <si>
    <t>л</t>
  </si>
  <si>
    <t>видатки загального фонду на забезпечення діяльності  будинків культури</t>
  </si>
  <si>
    <t>грн</t>
  </si>
  <si>
    <t>Кошторис</t>
  </si>
  <si>
    <t>продукту</t>
  </si>
  <si>
    <t>Кількість відвідувачів - всього,осіб</t>
  </si>
  <si>
    <t>осіб</t>
  </si>
  <si>
    <t xml:space="preserve">Звітність </t>
  </si>
  <si>
    <t>за реалізованими квитками , осіб;</t>
  </si>
  <si>
    <t>план роботи</t>
  </si>
  <si>
    <t>безкоштовно, осіб;</t>
  </si>
  <si>
    <t>кількість заходів, які забезпечують організацію культурного дозвілля населення</t>
  </si>
  <si>
    <t>од</t>
  </si>
  <si>
    <t xml:space="preserve">плановий обсяг доходів </t>
  </si>
  <si>
    <t>у тому числі доходи від реалізації квитків</t>
  </si>
  <si>
    <t>кількість реалізованих квитків, шт</t>
  </si>
  <si>
    <t>шт</t>
  </si>
  <si>
    <t>ефективності</t>
  </si>
  <si>
    <t>Середня вартість одного квитка</t>
  </si>
  <si>
    <t>Розрахунок</t>
  </si>
  <si>
    <t>середні витрати на одного відвідувача</t>
  </si>
  <si>
    <t>середні витрати на проведення одного заходу</t>
  </si>
  <si>
    <t>якості</t>
  </si>
  <si>
    <t>динаміка збільшення чисельності відвідувачів в плановому періоді по відношенню до фактичного показника попереднього періоду</t>
  </si>
  <si>
    <t>%</t>
  </si>
  <si>
    <t xml:space="preserve">            </t>
  </si>
  <si>
    <t>середнє число окладів (ставок)- всього</t>
  </si>
  <si>
    <t xml:space="preserve">                   </t>
  </si>
  <si>
    <t>видатки загального фонду на забезпечення діяльності</t>
  </si>
  <si>
    <t>кошторис</t>
  </si>
  <si>
    <t>кількість  культурно-мистецьких заходів</t>
  </si>
  <si>
    <t>Середні витрати на утримання  однієї  штатної  одиниці</t>
  </si>
  <si>
    <t>динаміка збільшення кількості заходів в плановому періоді по відношенню до факт показника попереднього періоду</t>
  </si>
  <si>
    <t>Керівник установи головного розпорядника бюджетних коштів</t>
  </si>
  <si>
    <t>О. Яводчак</t>
  </si>
  <si>
    <t>ПОГОДЖЕНО:</t>
  </si>
  <si>
    <t>О. Савран</t>
  </si>
  <si>
    <t>Керівник фінансового органу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</si>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</sst>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₴_-;\-* #,##0_₴_-;_-* &quot;-&quot;??_₴_-;_-@_-"/>
    <numFmt numFmtId="165" formatCode="#,##0.0"/>
    <numFmt numFmtId="166" formatCode="#,##0_₴"/>
    <numFmt numFmtId="167" formatCode="0.0"/>
    <numFmt numFmtId="168" formatCode="_-* #,##0.0_₴_-;\-* #,##0.0_₴_-;_-* &quot;-&quot;??_₴_-;_-@_-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0" fillId="0" borderId="0"/>
  </cellStyleXfs>
  <cellXfs count="16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left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left" wrapText="1"/>
    </xf>
    <xf numFmtId="164" fontId="15" fillId="0" borderId="1" xfId="0" applyNumberFormat="1" applyFont="1" applyFill="1" applyBorder="1" applyAlignment="1">
      <alignment vertical="center" wrapText="1"/>
    </xf>
    <xf numFmtId="0" fontId="15" fillId="0" borderId="0" xfId="0" applyFont="1" applyFill="1" applyAlignment="1">
      <alignment horizontal="left" vertical="center" wrapText="1"/>
    </xf>
    <xf numFmtId="164" fontId="15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right" vertical="center" wrapText="1"/>
    </xf>
    <xf numFmtId="37" fontId="1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5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0" xfId="0" applyFont="1" applyBorder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left" wrapText="1"/>
    </xf>
    <xf numFmtId="0" fontId="17" fillId="0" borderId="5" xfId="0" applyFont="1" applyFill="1" applyBorder="1" applyAlignment="1">
      <alignment horizontal="left" wrapText="1"/>
    </xf>
    <xf numFmtId="0" fontId="17" fillId="0" borderId="6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0" fontId="1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14" fillId="0" borderId="3" xfId="0" applyFont="1" applyFill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2" fillId="0" borderId="0" xfId="0" applyFont="1" applyFill="1"/>
    <xf numFmtId="0" fontId="7" fillId="0" borderId="3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18" fillId="0" borderId="4" xfId="0" applyFont="1" applyFill="1" applyBorder="1" applyAlignment="1"/>
    <xf numFmtId="0" fontId="18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18" fillId="0" borderId="4" xfId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right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0" fontId="18" fillId="0" borderId="4" xfId="1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21" fillId="0" borderId="4" xfId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vertical="top" wrapText="1"/>
    </xf>
    <xf numFmtId="165" fontId="21" fillId="0" borderId="3" xfId="1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right" vertical="center" wrapText="1"/>
    </xf>
    <xf numFmtId="0" fontId="21" fillId="0" borderId="3" xfId="0" applyFont="1" applyFill="1" applyBorder="1" applyAlignment="1"/>
    <xf numFmtId="0" fontId="21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3" fontId="21" fillId="0" borderId="4" xfId="1" applyNumberFormat="1" applyFont="1" applyFill="1" applyBorder="1" applyAlignment="1">
      <alignment horizontal="center" wrapText="1"/>
    </xf>
    <xf numFmtId="3" fontId="18" fillId="0" borderId="3" xfId="1" applyNumberFormat="1" applyFont="1" applyFill="1" applyBorder="1" applyAlignment="1">
      <alignment wrapText="1"/>
    </xf>
    <xf numFmtId="3" fontId="1" fillId="0" borderId="3" xfId="0" applyNumberFormat="1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vertical="center"/>
    </xf>
    <xf numFmtId="3" fontId="21" fillId="0" borderId="3" xfId="1" applyNumberFormat="1" applyFont="1" applyFill="1" applyBorder="1" applyAlignment="1">
      <alignment wrapText="1"/>
    </xf>
    <xf numFmtId="3" fontId="18" fillId="0" borderId="3" xfId="1" applyNumberFormat="1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vertical="center" wrapText="1"/>
    </xf>
    <xf numFmtId="3" fontId="21" fillId="0" borderId="3" xfId="1" applyNumberFormat="1" applyFont="1" applyFill="1" applyBorder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top" wrapText="1"/>
    </xf>
    <xf numFmtId="3" fontId="21" fillId="0" borderId="3" xfId="0" applyNumberFormat="1" applyFont="1" applyFill="1" applyBorder="1" applyAlignment="1">
      <alignment horizontal="center"/>
    </xf>
    <xf numFmtId="165" fontId="1" fillId="0" borderId="3" xfId="0" applyNumberFormat="1" applyFont="1" applyFill="1" applyBorder="1" applyAlignment="1">
      <alignment horizontal="center" wrapText="1"/>
    </xf>
    <xf numFmtId="1" fontId="21" fillId="0" borderId="3" xfId="1" applyNumberFormat="1" applyFont="1" applyFill="1" applyBorder="1" applyAlignment="1">
      <alignment horizontal="center" wrapText="1"/>
    </xf>
    <xf numFmtId="0" fontId="21" fillId="0" borderId="6" xfId="1" applyFont="1" applyFill="1" applyBorder="1" applyAlignment="1">
      <alignment horizontal="center" wrapText="1"/>
    </xf>
    <xf numFmtId="166" fontId="17" fillId="0" borderId="3" xfId="0" applyNumberFormat="1" applyFont="1" applyFill="1" applyBorder="1" applyAlignment="1">
      <alignment horizontal="center" wrapText="1"/>
    </xf>
    <xf numFmtId="166" fontId="21" fillId="0" borderId="6" xfId="1" applyNumberFormat="1" applyFont="1" applyFill="1" applyBorder="1" applyAlignment="1">
      <alignment horizontal="center" vertical="top" wrapText="1"/>
    </xf>
    <xf numFmtId="3" fontId="21" fillId="0" borderId="3" xfId="1" applyNumberFormat="1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wrapText="1"/>
    </xf>
    <xf numFmtId="0" fontId="1" fillId="0" borderId="3" xfId="0" applyFont="1" applyFill="1" applyBorder="1" applyAlignment="1">
      <alignment vertical="center" wrapText="1"/>
    </xf>
    <xf numFmtId="0" fontId="18" fillId="0" borderId="3" xfId="1" applyFont="1" applyFill="1" applyBorder="1" applyAlignment="1">
      <alignment horizontal="center" vertical="top" wrapText="1"/>
    </xf>
    <xf numFmtId="167" fontId="18" fillId="0" borderId="3" xfId="1" applyNumberFormat="1" applyFont="1" applyFill="1" applyBorder="1" applyAlignment="1">
      <alignment wrapText="1"/>
    </xf>
    <xf numFmtId="167" fontId="1" fillId="0" borderId="3" xfId="0" applyNumberFormat="1" applyFont="1" applyFill="1" applyBorder="1" applyAlignment="1">
      <alignment horizontal="right" vertical="center" wrapText="1"/>
    </xf>
    <xf numFmtId="165" fontId="1" fillId="0" borderId="3" xfId="0" applyNumberFormat="1" applyFont="1" applyFill="1" applyBorder="1" applyAlignment="1">
      <alignment horizontal="right" vertical="center" wrapText="1"/>
    </xf>
    <xf numFmtId="167" fontId="21" fillId="0" borderId="3" xfId="0" applyNumberFormat="1" applyFont="1" applyFill="1" applyBorder="1" applyAlignment="1">
      <alignment horizontal="center"/>
    </xf>
    <xf numFmtId="168" fontId="1" fillId="0" borderId="3" xfId="0" applyNumberFormat="1" applyFont="1" applyFill="1" applyBorder="1" applyAlignment="1">
      <alignment horizontal="center" vertical="center" wrapText="1"/>
    </xf>
    <xf numFmtId="167" fontId="21" fillId="0" borderId="3" xfId="1" applyNumberFormat="1" applyFont="1" applyFill="1" applyBorder="1" applyAlignment="1">
      <alignment horizontal="center" vertical="center" wrapText="1"/>
    </xf>
    <xf numFmtId="0" fontId="1" fillId="0" borderId="3" xfId="0" applyFont="1" applyFill="1" applyBorder="1"/>
    <xf numFmtId="0" fontId="21" fillId="0" borderId="3" xfId="1" applyFont="1" applyFill="1" applyBorder="1" applyAlignment="1">
      <alignment horizontal="center" vertical="center" wrapText="1"/>
    </xf>
    <xf numFmtId="167" fontId="21" fillId="0" borderId="3" xfId="0" applyNumberFormat="1" applyFont="1" applyFill="1" applyBorder="1"/>
    <xf numFmtId="0" fontId="23" fillId="0" borderId="3" xfId="0" applyFont="1" applyFill="1" applyBorder="1" applyAlignment="1">
      <alignment horizontal="center" wrapText="1"/>
    </xf>
    <xf numFmtId="0" fontId="19" fillId="0" borderId="4" xfId="0" applyFont="1" applyFill="1" applyBorder="1" applyAlignment="1">
      <alignment horizontal="left" wrapText="1"/>
    </xf>
    <xf numFmtId="0" fontId="19" fillId="0" borderId="5" xfId="0" applyFont="1" applyFill="1" applyBorder="1" applyAlignment="1">
      <alignment horizontal="left" wrapText="1"/>
    </xf>
    <xf numFmtId="0" fontId="19" fillId="0" borderId="6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0" fontId="24" fillId="0" borderId="3" xfId="0" applyFont="1" applyFill="1" applyBorder="1" applyAlignment="1">
      <alignment horizontal="center"/>
    </xf>
    <xf numFmtId="167" fontId="21" fillId="0" borderId="3" xfId="0" applyNumberFormat="1" applyFont="1" applyFill="1" applyBorder="1" applyAlignment="1">
      <alignment horizontal="center" vertical="center"/>
    </xf>
    <xf numFmtId="0" fontId="18" fillId="0" borderId="3" xfId="1" applyFont="1" applyFill="1" applyBorder="1" applyAlignment="1">
      <alignment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18" fillId="0" borderId="3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vertical="center" wrapText="1"/>
    </xf>
    <xf numFmtId="0" fontId="21" fillId="0" borderId="3" xfId="0" applyFont="1" applyFill="1" applyBorder="1" applyAlignment="1">
      <alignment vertical="center" wrapText="1"/>
    </xf>
    <xf numFmtId="164" fontId="1" fillId="0" borderId="3" xfId="0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3" xfId="1" applyFont="1" applyFill="1" applyBorder="1" applyAlignment="1">
      <alignment vertical="center" wrapText="1"/>
    </xf>
    <xf numFmtId="1" fontId="1" fillId="0" borderId="3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/>
    </xf>
    <xf numFmtId="167" fontId="18" fillId="0" borderId="5" xfId="0" applyNumberFormat="1" applyFont="1" applyFill="1" applyBorder="1"/>
    <xf numFmtId="0" fontId="25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0" fontId="8" fillId="0" borderId="0" xfId="0" applyFont="1" applyFill="1"/>
    <xf numFmtId="0" fontId="25" fillId="0" borderId="0" xfId="0" applyFont="1" applyFill="1" applyBorder="1" applyAlignment="1">
      <alignment horizontal="center"/>
    </xf>
    <xf numFmtId="0" fontId="14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/>
    <xf numFmtId="0" fontId="8" fillId="0" borderId="0" xfId="0" applyFont="1"/>
    <xf numFmtId="0" fontId="14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/&#1050;&#1086;&#1076;&#1080;%20&#1092;&#1091;&#1085;&#1082;&#1094;%20&#1082;&#1083;&#1072;&#1089;&#1080;&#109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Лист1"/>
      <sheetName val="Лист2"/>
      <sheetName val="Лист3"/>
    </sheetNames>
    <sheetDataSet>
      <sheetData sheetId="0" refreshError="1">
        <row r="9">
          <cell r="C9" t="str">
            <v>Забезпечення діяльності палаців і будинків культури, клубів, центрів дозвілля та інших клубних закладів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M89"/>
  <sheetViews>
    <sheetView tabSelected="1" topLeftCell="A65" workbookViewId="0">
      <selection activeCell="B55" sqref="B55"/>
    </sheetView>
  </sheetViews>
  <sheetFormatPr defaultColWidth="21.5703125" defaultRowHeight="15" x14ac:dyDescent="0.25"/>
  <cols>
    <col min="1" max="1" width="4.140625" style="1" customWidth="1"/>
    <col min="2" max="2" width="44.85546875" style="1" customWidth="1"/>
    <col min="3" max="3" width="11.85546875" style="1" customWidth="1"/>
    <col min="4" max="4" width="17.140625" style="1" customWidth="1"/>
    <col min="5" max="5" width="17.5703125" style="1" customWidth="1"/>
    <col min="6" max="6" width="21" style="1" customWidth="1"/>
    <col min="7" max="7" width="17.7109375" style="1" customWidth="1"/>
    <col min="8" max="8" width="11.140625" style="1" customWidth="1"/>
    <col min="9" max="9" width="10.5703125" style="1" customWidth="1"/>
    <col min="10" max="11" width="14.140625" style="1" customWidth="1"/>
    <col min="12" max="16384" width="21.5703125" style="1"/>
  </cols>
  <sheetData>
    <row r="1" spans="1:7" ht="6.75" customHeight="1" x14ac:dyDescent="0.25">
      <c r="F1" s="2" t="s">
        <v>0</v>
      </c>
      <c r="G1" s="3"/>
    </row>
    <row r="2" spans="1:7" ht="10.5" customHeight="1" x14ac:dyDescent="0.25">
      <c r="F2" s="3"/>
      <c r="G2" s="3"/>
    </row>
    <row r="3" spans="1:7" ht="20.25" customHeight="1" x14ac:dyDescent="0.25">
      <c r="F3" s="3"/>
      <c r="G3" s="3"/>
    </row>
    <row r="4" spans="1:7" ht="10.5" customHeight="1" x14ac:dyDescent="0.25">
      <c r="A4" s="4"/>
      <c r="E4" s="5"/>
      <c r="F4" s="6" t="s">
        <v>1</v>
      </c>
    </row>
    <row r="5" spans="1:7" ht="9.75" customHeight="1" x14ac:dyDescent="0.25">
      <c r="A5" s="4"/>
      <c r="E5" s="5"/>
      <c r="F5" s="7" t="s">
        <v>2</v>
      </c>
      <c r="G5" s="7"/>
    </row>
    <row r="6" spans="1:7" ht="11.25" customHeight="1" x14ac:dyDescent="0.25">
      <c r="A6" s="4"/>
      <c r="B6" s="4"/>
      <c r="E6" s="8"/>
      <c r="F6" s="9" t="s">
        <v>3</v>
      </c>
      <c r="G6" s="9"/>
    </row>
    <row r="7" spans="1:7" ht="10.5" customHeight="1" x14ac:dyDescent="0.25">
      <c r="A7" s="4"/>
      <c r="E7" s="5"/>
      <c r="F7" s="10" t="s">
        <v>4</v>
      </c>
      <c r="G7" s="10"/>
    </row>
    <row r="8" spans="1:7" ht="10.5" customHeight="1" x14ac:dyDescent="0.25">
      <c r="A8" s="4"/>
      <c r="B8" s="4"/>
      <c r="E8" s="8"/>
      <c r="F8" s="11" t="s">
        <v>5</v>
      </c>
      <c r="G8" s="12" t="s">
        <v>6</v>
      </c>
    </row>
    <row r="9" spans="1:7" ht="12" customHeight="1" x14ac:dyDescent="0.25">
      <c r="A9" s="13" t="s">
        <v>7</v>
      </c>
      <c r="B9" s="13"/>
      <c r="C9" s="13"/>
      <c r="D9" s="13"/>
      <c r="E9" s="13"/>
      <c r="F9" s="13"/>
      <c r="G9" s="13"/>
    </row>
    <row r="10" spans="1:7" ht="9.75" customHeight="1" x14ac:dyDescent="0.25">
      <c r="A10" s="13" t="s">
        <v>8</v>
      </c>
      <c r="B10" s="13"/>
      <c r="C10" s="13"/>
      <c r="D10" s="13"/>
      <c r="E10" s="13"/>
      <c r="F10" s="13"/>
      <c r="G10" s="13"/>
    </row>
    <row r="11" spans="1:7" ht="15" customHeight="1" x14ac:dyDescent="0.25">
      <c r="A11" s="14" t="s">
        <v>9</v>
      </c>
      <c r="B11" s="15">
        <v>10100000</v>
      </c>
      <c r="C11" s="16" t="s">
        <v>10</v>
      </c>
      <c r="D11" s="16"/>
      <c r="E11" s="16"/>
      <c r="F11" s="16"/>
      <c r="G11" s="17" t="s">
        <v>11</v>
      </c>
    </row>
    <row r="12" spans="1:7" ht="19.5" customHeight="1" x14ac:dyDescent="0.25">
      <c r="A12" s="18" t="s">
        <v>12</v>
      </c>
      <c r="B12" s="18"/>
      <c r="C12" s="19" t="s">
        <v>4</v>
      </c>
      <c r="D12" s="19"/>
      <c r="E12" s="19"/>
      <c r="F12" s="19"/>
      <c r="G12" s="20" t="s">
        <v>13</v>
      </c>
    </row>
    <row r="13" spans="1:7" ht="12.75" customHeight="1" x14ac:dyDescent="0.25">
      <c r="A13" s="21" t="s">
        <v>14</v>
      </c>
      <c r="B13" s="22">
        <f>B11</f>
        <v>10100000</v>
      </c>
      <c r="C13" s="23" t="s">
        <v>10</v>
      </c>
      <c r="D13" s="23"/>
      <c r="E13" s="23"/>
      <c r="F13" s="23"/>
      <c r="G13" s="24" t="str">
        <f>G11</f>
        <v>02229238</v>
      </c>
    </row>
    <row r="14" spans="1:7" ht="21" customHeight="1" x14ac:dyDescent="0.25">
      <c r="A14" s="25" t="s">
        <v>15</v>
      </c>
      <c r="B14" s="25"/>
      <c r="C14" s="26" t="s">
        <v>16</v>
      </c>
      <c r="D14" s="26"/>
      <c r="E14" s="26"/>
      <c r="F14" s="26"/>
      <c r="G14" s="27" t="s">
        <v>13</v>
      </c>
    </row>
    <row r="15" spans="1:7" ht="39" customHeight="1" x14ac:dyDescent="0.25">
      <c r="A15" s="28" t="s">
        <v>17</v>
      </c>
      <c r="B15" s="29">
        <v>1014060</v>
      </c>
      <c r="C15" s="29">
        <v>4060</v>
      </c>
      <c r="D15" s="30" t="s">
        <v>18</v>
      </c>
      <c r="E15" s="31" t="str">
        <f>'[1]Лист1 (2)'!$C$9</f>
        <v>Забезпечення діяльності палаців і будинків культури, клубів, центрів дозвілля та інших клубних закладів</v>
      </c>
      <c r="F15" s="31"/>
      <c r="G15" s="32">
        <v>1355300000</v>
      </c>
    </row>
    <row r="16" spans="1:7" ht="31.5" customHeight="1" x14ac:dyDescent="0.25">
      <c r="A16" s="33"/>
      <c r="B16" s="34" t="s">
        <v>15</v>
      </c>
      <c r="C16" s="35" t="s">
        <v>19</v>
      </c>
      <c r="D16" s="36" t="s">
        <v>20</v>
      </c>
      <c r="E16" s="25" t="s">
        <v>21</v>
      </c>
      <c r="F16" s="25"/>
      <c r="G16" s="36" t="s">
        <v>22</v>
      </c>
    </row>
    <row r="17" spans="1:13" x14ac:dyDescent="0.25">
      <c r="A17" s="37" t="s">
        <v>23</v>
      </c>
      <c r="B17" s="38" t="s">
        <v>24</v>
      </c>
      <c r="C17" s="38"/>
      <c r="D17" s="39">
        <f>E36</f>
        <v>11002000</v>
      </c>
      <c r="E17" s="40" t="s">
        <v>25</v>
      </c>
      <c r="F17" s="40"/>
      <c r="G17" s="41">
        <f>C36</f>
        <v>10677000</v>
      </c>
    </row>
    <row r="18" spans="1:13" ht="15.75" x14ac:dyDescent="0.25">
      <c r="A18" s="42"/>
      <c r="B18" s="43" t="s">
        <v>26</v>
      </c>
      <c r="C18" s="44">
        <f>D36</f>
        <v>325000</v>
      </c>
      <c r="D18" s="45" t="s">
        <v>27</v>
      </c>
      <c r="E18" s="46"/>
      <c r="F18" s="46"/>
      <c r="G18" s="45"/>
    </row>
    <row r="19" spans="1:13" x14ac:dyDescent="0.25">
      <c r="A19" s="37" t="s">
        <v>28</v>
      </c>
      <c r="B19" s="47" t="s">
        <v>29</v>
      </c>
      <c r="C19" s="47"/>
      <c r="D19" s="47"/>
      <c r="E19" s="47"/>
      <c r="F19" s="47"/>
      <c r="G19" s="47"/>
      <c r="H19" s="5"/>
      <c r="I19" s="5"/>
      <c r="J19" s="5"/>
      <c r="K19" s="5"/>
      <c r="L19" s="5"/>
      <c r="M19" s="5"/>
    </row>
    <row r="20" spans="1:13" ht="42" customHeight="1" x14ac:dyDescent="0.25">
      <c r="A20" s="42"/>
      <c r="B20" s="47" t="s">
        <v>30</v>
      </c>
      <c r="C20" s="47"/>
      <c r="D20" s="47"/>
      <c r="E20" s="47"/>
      <c r="F20" s="47"/>
      <c r="G20" s="47"/>
      <c r="H20" s="5"/>
      <c r="I20" s="5"/>
      <c r="J20" s="5"/>
      <c r="K20" s="5"/>
      <c r="L20" s="5"/>
      <c r="M20" s="5"/>
    </row>
    <row r="21" spans="1:13" ht="20.25" customHeight="1" x14ac:dyDescent="0.25">
      <c r="A21" s="37" t="s">
        <v>31</v>
      </c>
      <c r="B21" s="47" t="s">
        <v>32</v>
      </c>
      <c r="C21" s="47"/>
      <c r="D21" s="47"/>
      <c r="E21" s="47"/>
      <c r="F21" s="47"/>
      <c r="G21" s="47"/>
      <c r="H21" s="5"/>
      <c r="I21" s="5"/>
      <c r="J21" s="5"/>
      <c r="K21" s="5"/>
      <c r="L21" s="5"/>
      <c r="M21" s="5"/>
    </row>
    <row r="22" spans="1:13" ht="14.25" customHeight="1" x14ac:dyDescent="0.25">
      <c r="A22" s="48" t="s">
        <v>33</v>
      </c>
      <c r="B22" s="49" t="s">
        <v>34</v>
      </c>
      <c r="C22" s="49"/>
      <c r="D22" s="49"/>
      <c r="E22" s="49"/>
      <c r="F22" s="49"/>
      <c r="G22" s="49"/>
      <c r="H22" s="5"/>
      <c r="I22" s="5"/>
      <c r="J22" s="5"/>
      <c r="K22" s="5"/>
      <c r="L22" s="5"/>
      <c r="M22" s="5"/>
    </row>
    <row r="23" spans="1:13" ht="16.5" customHeight="1" x14ac:dyDescent="0.25">
      <c r="A23" s="50"/>
      <c r="B23" s="51" t="str">
        <f>B28</f>
        <v>Забезпечення організації  культурного дозвілля  населення  і зміцнення культурних традицій .</v>
      </c>
      <c r="C23" s="52"/>
      <c r="D23" s="52"/>
      <c r="E23" s="52"/>
      <c r="F23" s="52"/>
      <c r="G23" s="53"/>
      <c r="H23" s="5"/>
      <c r="I23" s="5"/>
      <c r="J23" s="5"/>
      <c r="K23" s="5"/>
      <c r="L23" s="5"/>
      <c r="M23" s="5"/>
    </row>
    <row r="24" spans="1:13" x14ac:dyDescent="0.25">
      <c r="A24" s="37">
        <v>7</v>
      </c>
      <c r="B24" s="47" t="s">
        <v>35</v>
      </c>
      <c r="C24" s="47"/>
      <c r="D24" s="47"/>
      <c r="E24" s="47"/>
      <c r="F24" s="47"/>
      <c r="G24" s="47"/>
      <c r="H24" s="5"/>
      <c r="I24" s="5"/>
      <c r="J24" s="5"/>
      <c r="K24" s="5"/>
      <c r="L24" s="5"/>
      <c r="M24" s="5"/>
    </row>
    <row r="25" spans="1:13" ht="13.5" customHeight="1" x14ac:dyDescent="0.25">
      <c r="A25" s="54" t="s">
        <v>36</v>
      </c>
      <c r="B25" s="54"/>
      <c r="C25" s="54"/>
      <c r="D25" s="54"/>
      <c r="E25" s="54"/>
      <c r="F25" s="54"/>
      <c r="G25" s="54"/>
      <c r="H25" s="55"/>
      <c r="I25" s="55"/>
      <c r="J25" s="55"/>
      <c r="K25" s="55"/>
      <c r="L25" s="55"/>
      <c r="M25" s="55"/>
    </row>
    <row r="26" spans="1:13" ht="18.75" customHeight="1" x14ac:dyDescent="0.25">
      <c r="A26" s="37">
        <v>8</v>
      </c>
      <c r="B26" s="56" t="s">
        <v>37</v>
      </c>
      <c r="C26" s="56"/>
      <c r="D26" s="56"/>
      <c r="E26" s="33"/>
      <c r="F26" s="33"/>
      <c r="G26" s="33"/>
    </row>
    <row r="27" spans="1:13" ht="11.25" customHeight="1" x14ac:dyDescent="0.25">
      <c r="A27" s="48" t="s">
        <v>33</v>
      </c>
      <c r="B27" s="57" t="s">
        <v>38</v>
      </c>
      <c r="C27" s="57"/>
      <c r="D27" s="57"/>
      <c r="E27" s="57"/>
      <c r="F27" s="57"/>
      <c r="G27" s="57"/>
    </row>
    <row r="28" spans="1:13" ht="15.75" customHeight="1" x14ac:dyDescent="0.25">
      <c r="A28" s="58">
        <v>1</v>
      </c>
      <c r="B28" s="59" t="s">
        <v>39</v>
      </c>
      <c r="C28" s="60"/>
      <c r="D28" s="60"/>
      <c r="E28" s="60"/>
      <c r="F28" s="60"/>
      <c r="G28" s="61"/>
    </row>
    <row r="29" spans="1:13" ht="7.5" customHeight="1" x14ac:dyDescent="0.25">
      <c r="A29" s="50"/>
      <c r="B29" s="62"/>
      <c r="C29" s="62"/>
      <c r="D29" s="62"/>
      <c r="E29" s="62"/>
      <c r="F29" s="62"/>
      <c r="G29" s="62"/>
    </row>
    <row r="30" spans="1:13" ht="7.5" customHeight="1" x14ac:dyDescent="0.25">
      <c r="A30" s="63"/>
      <c r="B30" s="33"/>
      <c r="C30" s="33"/>
      <c r="D30" s="33"/>
      <c r="E30" s="33"/>
      <c r="F30" s="33"/>
      <c r="G30" s="33"/>
    </row>
    <row r="31" spans="1:13" ht="11.25" customHeight="1" x14ac:dyDescent="0.25">
      <c r="A31" s="37">
        <v>9</v>
      </c>
      <c r="B31" s="64" t="s">
        <v>40</v>
      </c>
      <c r="C31" s="64"/>
      <c r="D31" s="64"/>
      <c r="E31" s="65" t="s">
        <v>41</v>
      </c>
      <c r="F31" s="33"/>
      <c r="G31" s="45"/>
    </row>
    <row r="32" spans="1:13" ht="28.5" customHeight="1" x14ac:dyDescent="0.25">
      <c r="A32" s="48" t="s">
        <v>33</v>
      </c>
      <c r="B32" s="58" t="s">
        <v>42</v>
      </c>
      <c r="C32" s="58" t="s">
        <v>43</v>
      </c>
      <c r="D32" s="58" t="s">
        <v>44</v>
      </c>
      <c r="E32" s="58" t="s">
        <v>45</v>
      </c>
      <c r="F32" s="33"/>
      <c r="G32" s="33"/>
    </row>
    <row r="33" spans="1:9" ht="12" customHeight="1" x14ac:dyDescent="0.25">
      <c r="A33" s="48">
        <v>1</v>
      </c>
      <c r="B33" s="48">
        <v>2</v>
      </c>
      <c r="C33" s="48">
        <v>3</v>
      </c>
      <c r="D33" s="48">
        <v>4</v>
      </c>
      <c r="E33" s="48">
        <v>6</v>
      </c>
      <c r="F33" s="33"/>
      <c r="G33" s="33"/>
    </row>
    <row r="34" spans="1:9" ht="27.75" customHeight="1" x14ac:dyDescent="0.25">
      <c r="A34" s="58">
        <v>1</v>
      </c>
      <c r="B34" s="66" t="str">
        <f>B28</f>
        <v>Забезпечення організації  культурного дозвілля  населення  і зміцнення культурних традицій .</v>
      </c>
      <c r="C34" s="67">
        <v>10127000</v>
      </c>
      <c r="D34" s="68">
        <v>325000</v>
      </c>
      <c r="E34" s="68">
        <f>C34+D34</f>
        <v>10452000</v>
      </c>
      <c r="F34" s="33"/>
      <c r="G34" s="33"/>
      <c r="H34" s="1">
        <v>-260</v>
      </c>
    </row>
    <row r="35" spans="1:9" ht="42" customHeight="1" x14ac:dyDescent="0.25">
      <c r="A35" s="58">
        <v>2</v>
      </c>
      <c r="B35" s="69" t="s">
        <v>46</v>
      </c>
      <c r="C35" s="67">
        <v>550000</v>
      </c>
      <c r="D35" s="68"/>
      <c r="E35" s="68">
        <f>C35+D35</f>
        <v>550000</v>
      </c>
      <c r="F35" s="33"/>
      <c r="G35" s="33"/>
    </row>
    <row r="36" spans="1:9" ht="9.75" customHeight="1" x14ac:dyDescent="0.25">
      <c r="A36" s="70" t="s">
        <v>45</v>
      </c>
      <c r="B36" s="70"/>
      <c r="C36" s="68">
        <f>SUM(C34:C35)</f>
        <v>10677000</v>
      </c>
      <c r="D36" s="68">
        <f>SUM(D34:D35)</f>
        <v>325000</v>
      </c>
      <c r="E36" s="68">
        <f>SUM(E34:E35)</f>
        <v>11002000</v>
      </c>
      <c r="F36" s="33"/>
      <c r="G36" s="33"/>
    </row>
    <row r="37" spans="1:9" ht="15" customHeight="1" x14ac:dyDescent="0.25">
      <c r="A37" s="63"/>
      <c r="B37" s="33"/>
      <c r="C37" s="33"/>
      <c r="D37" s="33"/>
      <c r="E37" s="33"/>
      <c r="F37" s="33"/>
      <c r="G37" s="33"/>
    </row>
    <row r="38" spans="1:9" ht="15.75" customHeight="1" x14ac:dyDescent="0.25">
      <c r="A38" s="71">
        <v>10</v>
      </c>
      <c r="B38" s="72" t="s">
        <v>47</v>
      </c>
      <c r="C38" s="72"/>
      <c r="D38" s="72"/>
      <c r="E38" s="72"/>
      <c r="F38" s="73" t="s">
        <v>41</v>
      </c>
      <c r="G38" s="33"/>
    </row>
    <row r="39" spans="1:9" ht="14.25" customHeight="1" x14ac:dyDescent="0.25">
      <c r="A39" s="74"/>
      <c r="B39" s="48" t="s">
        <v>48</v>
      </c>
      <c r="C39" s="48" t="s">
        <v>43</v>
      </c>
      <c r="D39" s="48" t="s">
        <v>44</v>
      </c>
      <c r="E39" s="48" t="s">
        <v>45</v>
      </c>
      <c r="F39" s="74"/>
      <c r="G39" s="33"/>
    </row>
    <row r="40" spans="1:9" ht="9" customHeight="1" x14ac:dyDescent="0.25">
      <c r="A40" s="74"/>
      <c r="B40" s="48">
        <v>1</v>
      </c>
      <c r="C40" s="48">
        <v>2</v>
      </c>
      <c r="D40" s="48">
        <v>3</v>
      </c>
      <c r="E40" s="48">
        <v>4</v>
      </c>
      <c r="F40" s="74"/>
      <c r="G40" s="33"/>
    </row>
    <row r="41" spans="1:9" ht="9.75" customHeight="1" x14ac:dyDescent="0.25">
      <c r="A41" s="74"/>
      <c r="B41" s="75" t="s">
        <v>45</v>
      </c>
      <c r="C41" s="75"/>
      <c r="D41" s="75"/>
      <c r="E41" s="75"/>
      <c r="F41" s="74"/>
      <c r="G41" s="33"/>
    </row>
    <row r="42" spans="1:9" ht="10.5" customHeight="1" x14ac:dyDescent="0.25">
      <c r="A42" s="63"/>
      <c r="B42" s="33"/>
      <c r="C42" s="33"/>
      <c r="D42" s="33"/>
      <c r="E42" s="33"/>
      <c r="F42" s="33"/>
      <c r="G42" s="33"/>
    </row>
    <row r="43" spans="1:9" x14ac:dyDescent="0.25">
      <c r="A43" s="37">
        <v>11</v>
      </c>
      <c r="B43" s="47" t="s">
        <v>49</v>
      </c>
      <c r="C43" s="47"/>
      <c r="D43" s="47"/>
      <c r="E43" s="47"/>
      <c r="F43" s="47"/>
      <c r="G43" s="47"/>
    </row>
    <row r="44" spans="1:9" ht="21.75" customHeight="1" x14ac:dyDescent="0.25">
      <c r="A44" s="48" t="s">
        <v>33</v>
      </c>
      <c r="B44" s="58" t="s">
        <v>50</v>
      </c>
      <c r="C44" s="58" t="s">
        <v>51</v>
      </c>
      <c r="D44" s="58" t="s">
        <v>52</v>
      </c>
      <c r="E44" s="58" t="s">
        <v>43</v>
      </c>
      <c r="F44" s="58" t="s">
        <v>44</v>
      </c>
      <c r="G44" s="58" t="s">
        <v>45</v>
      </c>
    </row>
    <row r="45" spans="1:9" ht="8.25" customHeight="1" x14ac:dyDescent="0.25">
      <c r="A45" s="48">
        <v>1</v>
      </c>
      <c r="B45" s="48">
        <v>2</v>
      </c>
      <c r="C45" s="48">
        <v>3</v>
      </c>
      <c r="D45" s="48">
        <v>4</v>
      </c>
      <c r="E45" s="48">
        <v>5</v>
      </c>
      <c r="F45" s="48">
        <v>6</v>
      </c>
      <c r="G45" s="48">
        <v>7</v>
      </c>
    </row>
    <row r="46" spans="1:9" ht="14.25" customHeight="1" x14ac:dyDescent="0.25">
      <c r="A46" s="76">
        <v>1</v>
      </c>
      <c r="B46" s="77" t="str">
        <f>B34</f>
        <v>Забезпечення організації  культурного дозвілля  населення  і зміцнення культурних традицій .</v>
      </c>
      <c r="C46" s="78"/>
      <c r="D46" s="78"/>
      <c r="E46" s="78"/>
      <c r="F46" s="78"/>
      <c r="G46" s="79"/>
    </row>
    <row r="47" spans="1:9" ht="14.25" customHeight="1" x14ac:dyDescent="0.25">
      <c r="A47" s="80">
        <v>1</v>
      </c>
      <c r="B47" s="81" t="s">
        <v>53</v>
      </c>
      <c r="C47" s="50"/>
      <c r="D47" s="50"/>
      <c r="E47" s="50"/>
      <c r="F47" s="50"/>
      <c r="G47" s="50"/>
    </row>
    <row r="48" spans="1:9" ht="13.5" customHeight="1" x14ac:dyDescent="0.25">
      <c r="A48" s="50"/>
      <c r="B48" s="82" t="s">
        <v>54</v>
      </c>
      <c r="C48" s="83" t="s">
        <v>55</v>
      </c>
      <c r="D48" s="84" t="s">
        <v>56</v>
      </c>
      <c r="E48" s="85">
        <v>29</v>
      </c>
      <c r="F48" s="86"/>
      <c r="G48" s="87">
        <f t="shared" ref="G48:G53" si="0">E48</f>
        <v>29</v>
      </c>
      <c r="I48" s="1" t="s">
        <v>57</v>
      </c>
    </row>
    <row r="49" spans="1:11" ht="13.5" customHeight="1" x14ac:dyDescent="0.25">
      <c r="A49" s="50"/>
      <c r="B49" s="88" t="s">
        <v>58</v>
      </c>
      <c r="C49" s="83" t="s">
        <v>55</v>
      </c>
      <c r="D49" s="84" t="s">
        <v>56</v>
      </c>
      <c r="E49" s="85">
        <v>29</v>
      </c>
      <c r="F49" s="86"/>
      <c r="G49" s="87">
        <f t="shared" si="0"/>
        <v>29</v>
      </c>
      <c r="H49" s="89">
        <v>24</v>
      </c>
      <c r="I49" s="89">
        <v>3</v>
      </c>
      <c r="J49" s="1" t="s">
        <v>59</v>
      </c>
    </row>
    <row r="50" spans="1:11" ht="15" customHeight="1" x14ac:dyDescent="0.25">
      <c r="A50" s="50"/>
      <c r="B50" s="88" t="s">
        <v>60</v>
      </c>
      <c r="C50" s="83" t="s">
        <v>55</v>
      </c>
      <c r="D50" s="84" t="s">
        <v>56</v>
      </c>
      <c r="E50" s="85">
        <v>10</v>
      </c>
      <c r="F50" s="86"/>
      <c r="G50" s="87">
        <f t="shared" si="0"/>
        <v>10</v>
      </c>
      <c r="H50" s="89">
        <v>2</v>
      </c>
      <c r="I50" s="89"/>
      <c r="J50" s="1" t="s">
        <v>61</v>
      </c>
    </row>
    <row r="51" spans="1:11" ht="15.75" x14ac:dyDescent="0.25">
      <c r="A51" s="50"/>
      <c r="B51" s="88" t="s">
        <v>62</v>
      </c>
      <c r="C51" s="83" t="s">
        <v>55</v>
      </c>
      <c r="D51" s="84" t="s">
        <v>63</v>
      </c>
      <c r="E51" s="90">
        <f>SUM(E52:E55)</f>
        <v>100.3</v>
      </c>
      <c r="F51" s="86"/>
      <c r="G51" s="91">
        <f t="shared" si="0"/>
        <v>100.3</v>
      </c>
      <c r="H51" s="90">
        <f>SUM(H52:H55)</f>
        <v>37</v>
      </c>
      <c r="I51" s="90">
        <f>SUM(I52:I55)</f>
        <v>44.3</v>
      </c>
    </row>
    <row r="52" spans="1:11" ht="12.75" customHeight="1" x14ac:dyDescent="0.25">
      <c r="A52" s="92"/>
      <c r="B52" s="93" t="s">
        <v>64</v>
      </c>
      <c r="C52" s="83" t="s">
        <v>55</v>
      </c>
      <c r="D52" s="84" t="s">
        <v>63</v>
      </c>
      <c r="E52" s="94">
        <v>63.5</v>
      </c>
      <c r="F52" s="86"/>
      <c r="G52" s="91">
        <f t="shared" si="0"/>
        <v>63.5</v>
      </c>
      <c r="H52" s="89">
        <v>34</v>
      </c>
      <c r="I52" s="94">
        <v>17.5</v>
      </c>
    </row>
    <row r="53" spans="1:11" ht="12.75" customHeight="1" x14ac:dyDescent="0.25">
      <c r="A53" s="50"/>
      <c r="B53" s="93" t="s">
        <v>65</v>
      </c>
      <c r="C53" s="83" t="s">
        <v>55</v>
      </c>
      <c r="D53" s="84" t="s">
        <v>63</v>
      </c>
      <c r="E53" s="94">
        <v>12.5</v>
      </c>
      <c r="F53" s="86"/>
      <c r="G53" s="91">
        <f t="shared" si="0"/>
        <v>12.5</v>
      </c>
      <c r="H53" s="89"/>
      <c r="I53" s="94">
        <v>6.5</v>
      </c>
    </row>
    <row r="54" spans="1:11" ht="12" customHeight="1" x14ac:dyDescent="0.25">
      <c r="A54" s="50"/>
      <c r="B54" s="93" t="s">
        <v>66</v>
      </c>
      <c r="C54" s="83" t="s">
        <v>55</v>
      </c>
      <c r="D54" s="84" t="s">
        <v>63</v>
      </c>
      <c r="E54" s="94">
        <v>23.3</v>
      </c>
      <c r="F54" s="95"/>
      <c r="G54" s="91">
        <f>SUM(E54:F54)</f>
        <v>23.3</v>
      </c>
      <c r="H54" s="89">
        <v>2</v>
      </c>
      <c r="I54" s="94">
        <v>20.3</v>
      </c>
      <c r="J54" s="1" t="s">
        <v>67</v>
      </c>
      <c r="K54" s="1" t="s">
        <v>68</v>
      </c>
    </row>
    <row r="55" spans="1:11" ht="12.75" customHeight="1" x14ac:dyDescent="0.25">
      <c r="A55" s="92"/>
      <c r="B55" s="88" t="s">
        <v>69</v>
      </c>
      <c r="C55" s="83" t="s">
        <v>55</v>
      </c>
      <c r="D55" s="84" t="s">
        <v>63</v>
      </c>
      <c r="E55" s="85">
        <v>1</v>
      </c>
      <c r="F55" s="96"/>
      <c r="G55" s="97">
        <f>SUM(E55:F55)</f>
        <v>1</v>
      </c>
      <c r="H55" s="89">
        <v>1</v>
      </c>
      <c r="I55" s="85"/>
    </row>
    <row r="56" spans="1:11" ht="27" customHeight="1" x14ac:dyDescent="0.25">
      <c r="A56" s="92"/>
      <c r="B56" s="88" t="s">
        <v>70</v>
      </c>
      <c r="C56" s="83" t="s">
        <v>71</v>
      </c>
      <c r="D56" s="98" t="s">
        <v>72</v>
      </c>
      <c r="E56" s="99">
        <f>C34</f>
        <v>10127000</v>
      </c>
      <c r="F56" s="100"/>
      <c r="G56" s="101">
        <f t="shared" ref="G56:G61" si="1">E56</f>
        <v>10127000</v>
      </c>
    </row>
    <row r="57" spans="1:11" ht="13.5" customHeight="1" x14ac:dyDescent="0.25">
      <c r="A57" s="80">
        <v>2</v>
      </c>
      <c r="B57" s="81" t="s">
        <v>73</v>
      </c>
      <c r="C57" s="97"/>
      <c r="D57" s="102"/>
      <c r="E57" s="103"/>
      <c r="F57" s="104"/>
      <c r="G57" s="101"/>
    </row>
    <row r="58" spans="1:11" ht="12.75" customHeight="1" x14ac:dyDescent="0.25">
      <c r="A58" s="80"/>
      <c r="B58" s="88" t="s">
        <v>74</v>
      </c>
      <c r="C58" s="84" t="s">
        <v>75</v>
      </c>
      <c r="D58" s="105" t="s">
        <v>76</v>
      </c>
      <c r="E58" s="106">
        <v>145000</v>
      </c>
      <c r="F58" s="107"/>
      <c r="G58" s="101">
        <f t="shared" si="1"/>
        <v>145000</v>
      </c>
      <c r="H58" s="89"/>
      <c r="J58" s="106">
        <v>119570</v>
      </c>
      <c r="K58" s="1">
        <v>125710</v>
      </c>
    </row>
    <row r="59" spans="1:11" ht="13.5" customHeight="1" x14ac:dyDescent="0.25">
      <c r="A59" s="80"/>
      <c r="B59" s="88" t="s">
        <v>77</v>
      </c>
      <c r="C59" s="84" t="s">
        <v>75</v>
      </c>
      <c r="D59" s="102" t="s">
        <v>78</v>
      </c>
      <c r="E59" s="108"/>
      <c r="F59" s="107"/>
      <c r="G59" s="109"/>
      <c r="H59" s="89">
        <v>39720</v>
      </c>
      <c r="J59" s="108"/>
    </row>
    <row r="60" spans="1:11" ht="12" customHeight="1" x14ac:dyDescent="0.25">
      <c r="A60" s="80"/>
      <c r="B60" s="88" t="s">
        <v>79</v>
      </c>
      <c r="C60" s="84" t="s">
        <v>75</v>
      </c>
      <c r="D60" s="102" t="s">
        <v>78</v>
      </c>
      <c r="E60" s="106">
        <f>E58</f>
        <v>145000</v>
      </c>
      <c r="F60" s="107"/>
      <c r="G60" s="101">
        <f t="shared" si="1"/>
        <v>145000</v>
      </c>
      <c r="J60" s="106">
        <f>J58</f>
        <v>119570</v>
      </c>
    </row>
    <row r="61" spans="1:11" ht="26.25" customHeight="1" x14ac:dyDescent="0.25">
      <c r="A61" s="58"/>
      <c r="B61" s="88" t="s">
        <v>80</v>
      </c>
      <c r="C61" s="84" t="s">
        <v>81</v>
      </c>
      <c r="D61" s="102" t="s">
        <v>78</v>
      </c>
      <c r="E61" s="110">
        <v>400</v>
      </c>
      <c r="F61" s="111"/>
      <c r="G61" s="101">
        <f t="shared" si="1"/>
        <v>400</v>
      </c>
      <c r="H61" s="1">
        <v>779</v>
      </c>
      <c r="J61" s="110">
        <v>372</v>
      </c>
    </row>
    <row r="62" spans="1:11" ht="13.5" customHeight="1" x14ac:dyDescent="0.25">
      <c r="A62" s="58"/>
      <c r="B62" s="88" t="s">
        <v>82</v>
      </c>
      <c r="C62" s="83" t="s">
        <v>71</v>
      </c>
      <c r="D62" s="102" t="s">
        <v>78</v>
      </c>
      <c r="E62" s="112"/>
      <c r="F62" s="113">
        <f>D36</f>
        <v>325000</v>
      </c>
      <c r="G62" s="101">
        <f>F62</f>
        <v>325000</v>
      </c>
      <c r="H62" s="5"/>
    </row>
    <row r="63" spans="1:11" ht="14.25" customHeight="1" x14ac:dyDescent="0.25">
      <c r="A63" s="58"/>
      <c r="B63" s="88" t="s">
        <v>83</v>
      </c>
      <c r="C63" s="83" t="s">
        <v>71</v>
      </c>
      <c r="D63" s="102" t="s">
        <v>72</v>
      </c>
      <c r="E63" s="114"/>
      <c r="F63" s="100"/>
      <c r="G63" s="95"/>
      <c r="H63" s="5">
        <v>198600</v>
      </c>
    </row>
    <row r="64" spans="1:11" ht="13.5" customHeight="1" x14ac:dyDescent="0.25">
      <c r="A64" s="58"/>
      <c r="B64" s="88" t="s">
        <v>84</v>
      </c>
      <c r="C64" s="84" t="s">
        <v>85</v>
      </c>
      <c r="D64" s="102" t="s">
        <v>72</v>
      </c>
      <c r="E64" s="103"/>
      <c r="F64" s="100"/>
      <c r="G64" s="95"/>
      <c r="H64" s="5">
        <v>39720</v>
      </c>
    </row>
    <row r="65" spans="1:10" ht="12.75" customHeight="1" x14ac:dyDescent="0.25">
      <c r="A65" s="80">
        <v>3</v>
      </c>
      <c r="B65" s="81" t="s">
        <v>86</v>
      </c>
      <c r="C65" s="50"/>
      <c r="D65" s="115"/>
      <c r="E65" s="116"/>
      <c r="F65" s="117"/>
      <c r="G65" s="116"/>
    </row>
    <row r="66" spans="1:10" ht="14.25" customHeight="1" x14ac:dyDescent="0.25">
      <c r="A66" s="58"/>
      <c r="B66" s="88" t="s">
        <v>87</v>
      </c>
      <c r="C66" s="118" t="s">
        <v>71</v>
      </c>
      <c r="D66" s="102" t="s">
        <v>88</v>
      </c>
      <c r="E66" s="119"/>
      <c r="F66" s="120"/>
      <c r="G66" s="121"/>
      <c r="H66" s="1">
        <v>5</v>
      </c>
    </row>
    <row r="67" spans="1:10" ht="15.75" customHeight="1" x14ac:dyDescent="0.25">
      <c r="A67" s="58"/>
      <c r="B67" s="88" t="s">
        <v>89</v>
      </c>
      <c r="C67" s="118" t="s">
        <v>71</v>
      </c>
      <c r="D67" s="102" t="s">
        <v>88</v>
      </c>
      <c r="E67" s="122">
        <f>E56/E58</f>
        <v>69.841379310344834</v>
      </c>
      <c r="F67" s="122">
        <f>F62/E58</f>
        <v>2.2413793103448274</v>
      </c>
      <c r="G67" s="91">
        <f>E36/G60</f>
        <v>75.875862068965517</v>
      </c>
    </row>
    <row r="68" spans="1:10" ht="14.25" customHeight="1" x14ac:dyDescent="0.25">
      <c r="A68" s="58"/>
      <c r="B68" s="88" t="s">
        <v>90</v>
      </c>
      <c r="C68" s="118" t="s">
        <v>71</v>
      </c>
      <c r="D68" s="102" t="s">
        <v>88</v>
      </c>
      <c r="E68" s="123">
        <f>E56/E61</f>
        <v>25317.5</v>
      </c>
      <c r="F68" s="124">
        <f>D36/E61</f>
        <v>812.5</v>
      </c>
      <c r="G68" s="91">
        <f>E36/G61</f>
        <v>27505</v>
      </c>
    </row>
    <row r="69" spans="1:10" ht="14.25" customHeight="1" x14ac:dyDescent="0.25">
      <c r="A69" s="80">
        <v>4</v>
      </c>
      <c r="B69" s="81" t="s">
        <v>91</v>
      </c>
      <c r="C69" s="50"/>
      <c r="D69" s="115"/>
      <c r="E69" s="125"/>
      <c r="F69" s="125"/>
      <c r="G69" s="125"/>
    </row>
    <row r="70" spans="1:10" ht="37.5" customHeight="1" x14ac:dyDescent="0.25">
      <c r="A70" s="50"/>
      <c r="B70" s="93" t="s">
        <v>92</v>
      </c>
      <c r="C70" s="126" t="s">
        <v>93</v>
      </c>
      <c r="D70" s="102" t="s">
        <v>88</v>
      </c>
      <c r="E70" s="127"/>
      <c r="F70" s="127"/>
      <c r="G70" s="122">
        <v>20</v>
      </c>
    </row>
    <row r="71" spans="1:10" ht="17.25" customHeight="1" x14ac:dyDescent="0.25">
      <c r="A71" s="128">
        <v>2</v>
      </c>
      <c r="B71" s="129" t="str">
        <f>B35</f>
        <v>Фінансова підтримка  Комунального закладу "Дрогобицького культурно-освітнього центру ім. І. Франка"</v>
      </c>
      <c r="C71" s="130"/>
      <c r="D71" s="130"/>
      <c r="E71" s="130"/>
      <c r="F71" s="130"/>
      <c r="G71" s="131"/>
    </row>
    <row r="72" spans="1:10" ht="12.75" customHeight="1" x14ac:dyDescent="0.25">
      <c r="A72" s="132">
        <v>1</v>
      </c>
      <c r="B72" s="133" t="s">
        <v>53</v>
      </c>
      <c r="C72" s="134"/>
      <c r="D72" s="134"/>
      <c r="E72" s="134"/>
      <c r="F72" s="134"/>
      <c r="G72" s="134"/>
      <c r="J72" s="1" t="s">
        <v>94</v>
      </c>
    </row>
    <row r="73" spans="1:10" ht="15.75" customHeight="1" x14ac:dyDescent="0.25">
      <c r="A73" s="135"/>
      <c r="B73" s="82" t="s">
        <v>54</v>
      </c>
      <c r="C73" s="136" t="s">
        <v>55</v>
      </c>
      <c r="D73" s="84" t="s">
        <v>56</v>
      </c>
      <c r="E73" s="50">
        <v>1</v>
      </c>
      <c r="F73" s="50"/>
      <c r="G73" s="50">
        <v>1</v>
      </c>
    </row>
    <row r="74" spans="1:10" ht="12" customHeight="1" x14ac:dyDescent="0.25">
      <c r="A74" s="135"/>
      <c r="B74" s="82" t="s">
        <v>95</v>
      </c>
      <c r="C74" s="84" t="s">
        <v>55</v>
      </c>
      <c r="D74" s="84" t="s">
        <v>56</v>
      </c>
      <c r="E74" s="137">
        <f>SUM(E75:E77)</f>
        <v>4</v>
      </c>
      <c r="F74" s="86"/>
      <c r="G74" s="91">
        <f>E74</f>
        <v>4</v>
      </c>
    </row>
    <row r="75" spans="1:10" ht="13.5" customHeight="1" x14ac:dyDescent="0.25">
      <c r="A75" s="135"/>
      <c r="B75" s="138" t="s">
        <v>64</v>
      </c>
      <c r="C75" s="84" t="s">
        <v>55</v>
      </c>
      <c r="D75" s="84" t="s">
        <v>63</v>
      </c>
      <c r="E75" s="139">
        <v>2</v>
      </c>
      <c r="F75" s="86"/>
      <c r="G75" s="91">
        <f>E75</f>
        <v>2</v>
      </c>
      <c r="I75" s="1" t="s">
        <v>96</v>
      </c>
    </row>
    <row r="76" spans="1:10" ht="13.5" customHeight="1" x14ac:dyDescent="0.25">
      <c r="A76" s="135"/>
      <c r="B76" s="138" t="s">
        <v>65</v>
      </c>
      <c r="C76" s="84" t="s">
        <v>55</v>
      </c>
      <c r="D76" s="84" t="s">
        <v>63</v>
      </c>
      <c r="E76" s="139">
        <v>1</v>
      </c>
      <c r="F76" s="86"/>
      <c r="G76" s="91">
        <f>E76</f>
        <v>1</v>
      </c>
    </row>
    <row r="77" spans="1:10" ht="11.25" customHeight="1" x14ac:dyDescent="0.25">
      <c r="A77" s="135"/>
      <c r="B77" s="138" t="s">
        <v>66</v>
      </c>
      <c r="C77" s="84" t="s">
        <v>55</v>
      </c>
      <c r="D77" s="84" t="s">
        <v>63</v>
      </c>
      <c r="E77" s="139">
        <v>1</v>
      </c>
      <c r="F77" s="86"/>
      <c r="G77" s="91">
        <f>E77</f>
        <v>1</v>
      </c>
    </row>
    <row r="78" spans="1:10" ht="12.75" customHeight="1" x14ac:dyDescent="0.25">
      <c r="A78" s="140"/>
      <c r="B78" s="141" t="s">
        <v>97</v>
      </c>
      <c r="C78" s="142" t="s">
        <v>71</v>
      </c>
      <c r="D78" s="105" t="s">
        <v>98</v>
      </c>
      <c r="E78" s="143">
        <f>C35</f>
        <v>550000</v>
      </c>
      <c r="F78" s="144"/>
      <c r="G78" s="87">
        <f>E78</f>
        <v>550000</v>
      </c>
    </row>
    <row r="79" spans="1:10" ht="12.75" customHeight="1" x14ac:dyDescent="0.25">
      <c r="A79" s="80">
        <v>2</v>
      </c>
      <c r="B79" s="81" t="s">
        <v>73</v>
      </c>
      <c r="C79" s="145"/>
      <c r="D79" s="146"/>
      <c r="E79" s="147"/>
      <c r="F79" s="147"/>
      <c r="G79" s="148"/>
    </row>
    <row r="80" spans="1:10" ht="15.75" customHeight="1" x14ac:dyDescent="0.25">
      <c r="A80" s="149"/>
      <c r="B80" s="150" t="s">
        <v>99</v>
      </c>
      <c r="C80" s="105" t="s">
        <v>81</v>
      </c>
      <c r="D80" s="105" t="s">
        <v>98</v>
      </c>
      <c r="E80" s="139">
        <v>12</v>
      </c>
      <c r="F80" s="151"/>
      <c r="G80" s="87">
        <f>E80</f>
        <v>12</v>
      </c>
    </row>
    <row r="81" spans="1:7" ht="12.75" customHeight="1" x14ac:dyDescent="0.25">
      <c r="A81" s="80">
        <v>3</v>
      </c>
      <c r="B81" s="81" t="s">
        <v>86</v>
      </c>
      <c r="C81" s="145"/>
      <c r="D81" s="146"/>
      <c r="E81" s="147"/>
      <c r="F81" s="147"/>
      <c r="G81" s="148"/>
    </row>
    <row r="82" spans="1:7" ht="14.25" customHeight="1" x14ac:dyDescent="0.25">
      <c r="A82" s="149"/>
      <c r="B82" s="138" t="s">
        <v>100</v>
      </c>
      <c r="C82" s="142" t="s">
        <v>71</v>
      </c>
      <c r="D82" s="102" t="s">
        <v>88</v>
      </c>
      <c r="E82" s="152">
        <f>E78/E80</f>
        <v>45833.333333333336</v>
      </c>
      <c r="F82" s="153"/>
      <c r="G82" s="87">
        <f>E82</f>
        <v>45833.333333333336</v>
      </c>
    </row>
    <row r="83" spans="1:7" ht="12.75" customHeight="1" x14ac:dyDescent="0.25">
      <c r="A83" s="80">
        <v>4</v>
      </c>
      <c r="B83" s="81" t="s">
        <v>91</v>
      </c>
      <c r="C83" s="102"/>
      <c r="D83" s="154"/>
      <c r="E83" s="153"/>
      <c r="F83" s="153"/>
      <c r="G83" s="153"/>
    </row>
    <row r="84" spans="1:7" ht="22.5" customHeight="1" x14ac:dyDescent="0.25">
      <c r="A84" s="50"/>
      <c r="B84" s="155" t="s">
        <v>101</v>
      </c>
      <c r="C84" s="142" t="s">
        <v>93</v>
      </c>
      <c r="D84" s="102" t="s">
        <v>88</v>
      </c>
      <c r="E84" s="156">
        <v>0</v>
      </c>
      <c r="F84" s="157"/>
      <c r="G84" s="158">
        <f>E84</f>
        <v>0</v>
      </c>
    </row>
    <row r="85" spans="1:7" ht="32.25" customHeight="1" x14ac:dyDescent="0.25">
      <c r="A85" s="47" t="s">
        <v>102</v>
      </c>
      <c r="B85" s="47"/>
      <c r="C85" s="47"/>
      <c r="D85" s="159"/>
      <c r="E85" s="160"/>
      <c r="F85" s="161" t="s">
        <v>103</v>
      </c>
      <c r="G85" s="161"/>
    </row>
    <row r="86" spans="1:7" ht="15.75" customHeight="1" x14ac:dyDescent="0.25">
      <c r="A86" s="162" t="s">
        <v>104</v>
      </c>
      <c r="B86" s="162"/>
      <c r="C86" s="162"/>
      <c r="D86" s="37"/>
      <c r="E86" s="163"/>
      <c r="F86" s="164" t="s">
        <v>105</v>
      </c>
      <c r="G86" s="164"/>
    </row>
    <row r="87" spans="1:7" ht="18.75" customHeight="1" x14ac:dyDescent="0.25">
      <c r="A87" s="47" t="s">
        <v>106</v>
      </c>
      <c r="B87" s="47"/>
      <c r="C87" s="47"/>
      <c r="D87" s="165"/>
      <c r="E87" s="166"/>
      <c r="F87" s="161"/>
      <c r="G87" s="161"/>
    </row>
    <row r="88" spans="1:7" x14ac:dyDescent="0.25">
      <c r="A88" s="167"/>
      <c r="B88" s="168"/>
      <c r="C88" s="167"/>
      <c r="D88" s="167"/>
      <c r="E88" s="167"/>
      <c r="F88" s="167"/>
      <c r="G88" s="167"/>
    </row>
    <row r="89" spans="1:7" x14ac:dyDescent="0.25">
      <c r="C89" s="1" t="s">
        <v>107</v>
      </c>
    </row>
  </sheetData>
  <mergeCells count="38">
    <mergeCell ref="B43:G43"/>
    <mergeCell ref="B46:G46"/>
    <mergeCell ref="B71:G71"/>
    <mergeCell ref="A85:C85"/>
    <mergeCell ref="F85:G85"/>
    <mergeCell ref="A86:C86"/>
    <mergeCell ref="F86:G87"/>
    <mergeCell ref="A87:C87"/>
    <mergeCell ref="B27:G27"/>
    <mergeCell ref="B28:G28"/>
    <mergeCell ref="B29:G29"/>
    <mergeCell ref="B31:D31"/>
    <mergeCell ref="A36:B36"/>
    <mergeCell ref="B38:E38"/>
    <mergeCell ref="B21:G21"/>
    <mergeCell ref="B22:G22"/>
    <mergeCell ref="B23:G23"/>
    <mergeCell ref="B24:G24"/>
    <mergeCell ref="A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" right="0" top="0.11811023622047245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2021-05-06T08:22:29Z</dcterms:created>
  <dcterms:modified xsi:type="dcterms:W3CDTF">2021-05-06T08:22:30Z</dcterms:modified>
</cp:coreProperties>
</file>