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ownloads\"/>
    </mc:Choice>
  </mc:AlternateContent>
  <bookViews>
    <workbookView xWindow="0" yWindow="0" windowWidth="28800" windowHeight="9765"/>
  </bookViews>
  <sheets>
    <sheet name="Ф1 Актив" sheetId="1" r:id="rId1"/>
    <sheet name="Ф1 Пасив" sheetId="2" r:id="rId2"/>
    <sheet name="Ф2" sheetId="3" r:id="rId3"/>
  </sheets>
  <calcPr calcId="162913"/>
</workbook>
</file>

<file path=xl/calcChain.xml><?xml version="1.0" encoding="utf-8"?>
<calcChain xmlns="http://schemas.openxmlformats.org/spreadsheetml/2006/main">
  <c r="D13" i="3" l="1"/>
  <c r="C10" i="3"/>
  <c r="C6" i="3"/>
  <c r="C11" i="3" s="1"/>
  <c r="C13" i="3" s="1"/>
  <c r="D10" i="3"/>
  <c r="D6" i="3"/>
  <c r="D22" i="2"/>
  <c r="C28" i="1"/>
  <c r="C13" i="1"/>
  <c r="D13" i="1"/>
  <c r="C9" i="1"/>
  <c r="C6" i="1"/>
  <c r="D6" i="1"/>
  <c r="D26" i="1"/>
  <c r="C9" i="2"/>
  <c r="D9" i="2"/>
  <c r="D25" i="2" l="1"/>
  <c r="D28" i="1"/>
  <c r="D9" i="1"/>
</calcChain>
</file>

<file path=xl/sharedStrings.xml><?xml version="1.0" encoding="utf-8"?>
<sst xmlns="http://schemas.openxmlformats.org/spreadsheetml/2006/main" count="131" uniqueCount="121">
  <si>
    <t>Стаття</t>
  </si>
  <si>
    <t>На кінець звітного періоду</t>
  </si>
  <si>
    <t>Актив</t>
  </si>
  <si>
    <t>Код рядка</t>
  </si>
  <si>
    <t>На початок звітного року</t>
  </si>
  <si>
    <t>І. Необоротні активи</t>
  </si>
  <si>
    <t>Незавершені капітальні інвестиції</t>
  </si>
  <si>
    <t>1005</t>
  </si>
  <si>
    <t>Основні засоби</t>
  </si>
  <si>
    <t>1010</t>
  </si>
  <si>
    <t>первісна вартість</t>
  </si>
  <si>
    <t>1011</t>
  </si>
  <si>
    <t>знос</t>
  </si>
  <si>
    <t>1012</t>
  </si>
  <si>
    <t>Довгострокові біологічні активи</t>
  </si>
  <si>
    <t>1020</t>
  </si>
  <si>
    <t>Довгострокові фінансові інвестиції</t>
  </si>
  <si>
    <t>1030</t>
  </si>
  <si>
    <t>Інші необоротні активи</t>
  </si>
  <si>
    <t>1090</t>
  </si>
  <si>
    <t>Усього за розділом І</t>
  </si>
  <si>
    <t>1095</t>
  </si>
  <si>
    <t>II. Оборотні активи</t>
  </si>
  <si>
    <t>Запаси</t>
  </si>
  <si>
    <t>1100</t>
  </si>
  <si>
    <t>у тому числі готова продукція</t>
  </si>
  <si>
    <t>1103</t>
  </si>
  <si>
    <t>Поточні біологічні активи</t>
  </si>
  <si>
    <t>1110</t>
  </si>
  <si>
    <t>Дебіторська заборгованість за продукцію, товари, роботи, послуги</t>
  </si>
  <si>
    <t>1125</t>
  </si>
  <si>
    <t>Дебіторська заборгованість за розрахунками з бюджетом</t>
  </si>
  <si>
    <t>1135</t>
  </si>
  <si>
    <t>у тому числі з податку на прибуток</t>
  </si>
  <si>
    <t>1136</t>
  </si>
  <si>
    <t>Інша поточна дебіторська заборгованість</t>
  </si>
  <si>
    <t>1155</t>
  </si>
  <si>
    <t>Поточні фінансові інвестиції</t>
  </si>
  <si>
    <t>1160</t>
  </si>
  <si>
    <t>Гроші та їх еквіваленти</t>
  </si>
  <si>
    <t>1165</t>
  </si>
  <si>
    <t>Витрати майбутніх періодів</t>
  </si>
  <si>
    <t>1170</t>
  </si>
  <si>
    <t>Інші оборотні активи</t>
  </si>
  <si>
    <t>1190</t>
  </si>
  <si>
    <t>Усього за розділом II</t>
  </si>
  <si>
    <t>1195</t>
  </si>
  <si>
    <t>III. Необоротні активи, утримувані для продажу, та групи вибуття</t>
  </si>
  <si>
    <t>1200</t>
  </si>
  <si>
    <t>Баланс</t>
  </si>
  <si>
    <t>1300</t>
  </si>
  <si>
    <t>III. Поточні зобов’язання</t>
  </si>
  <si>
    <t>Пасив</t>
  </si>
  <si>
    <t>1</t>
  </si>
  <si>
    <t>2</t>
  </si>
  <si>
    <t>3</t>
  </si>
  <si>
    <t>4</t>
  </si>
  <si>
    <t>Зареєстрований (пайовий) капітал</t>
  </si>
  <si>
    <t>1400</t>
  </si>
  <si>
    <t>Додатковий капітал</t>
  </si>
  <si>
    <t>1410</t>
  </si>
  <si>
    <t>Резервний капітал</t>
  </si>
  <si>
    <t>1415</t>
  </si>
  <si>
    <t>Нерозподілений прибуток (непокритий збиток)</t>
  </si>
  <si>
    <t>1420</t>
  </si>
  <si>
    <t>Неоплачений капітал</t>
  </si>
  <si>
    <t>1425</t>
  </si>
  <si>
    <t>1595</t>
  </si>
  <si>
    <t>Короткострокові кредити банків</t>
  </si>
  <si>
    <t>1600</t>
  </si>
  <si>
    <t>Поточна кредиторська заборгованість за:</t>
  </si>
  <si>
    <t>довгостроковими зобов'язаннями</t>
  </si>
  <si>
    <t>1610</t>
  </si>
  <si>
    <t>товари, роботи, послуги</t>
  </si>
  <si>
    <t>1615</t>
  </si>
  <si>
    <t>розрахунками з бюджетом</t>
  </si>
  <si>
    <t>1620</t>
  </si>
  <si>
    <t>1621</t>
  </si>
  <si>
    <t>розрахунками зі страхування</t>
  </si>
  <si>
    <t>1625</t>
  </si>
  <si>
    <t>розрахунками з оплати праці</t>
  </si>
  <si>
    <t>1630</t>
  </si>
  <si>
    <t>Доходи майбутніх періодів</t>
  </si>
  <si>
    <t>1665</t>
  </si>
  <si>
    <t>Інші поточні зобов’язання</t>
  </si>
  <si>
    <t>1690</t>
  </si>
  <si>
    <t>І. Власний капітал</t>
  </si>
  <si>
    <t>Усього за розділом 1</t>
  </si>
  <si>
    <t>1495</t>
  </si>
  <si>
    <t>II. Довгострокові зобов’язання, цільове фінансування та забезпечення</t>
  </si>
  <si>
    <t>Усього за розділом III</t>
  </si>
  <si>
    <t>1695</t>
  </si>
  <si>
    <t>IV. Зобов’язання, пов’язані з необоротними активами, утримуваними для</t>
  </si>
  <si>
    <t>1700</t>
  </si>
  <si>
    <t>продажу, та групами вибуття</t>
  </si>
  <si>
    <t>1900</t>
  </si>
  <si>
    <t>За аналогічний період попереднього року</t>
  </si>
  <si>
    <t>Чистий дохід від реалізації продукції (товарів, робіт, послуг)</t>
  </si>
  <si>
    <t>2000</t>
  </si>
  <si>
    <t>інші операційні доходи</t>
  </si>
  <si>
    <t>2120</t>
  </si>
  <si>
    <t>Інші доходи</t>
  </si>
  <si>
    <t>2240</t>
  </si>
  <si>
    <t>2280</t>
  </si>
  <si>
    <t>Собівартість реалізованої продукції (товарів, робіт, послуг)</t>
  </si>
  <si>
    <t>2050</t>
  </si>
  <si>
    <t>Інші операційні витрати</t>
  </si>
  <si>
    <t>2180</t>
  </si>
  <si>
    <t>Інші витрати</t>
  </si>
  <si>
    <t>2270</t>
  </si>
  <si>
    <t>Разом витрати (2050 + 21.80 +- 2270к.</t>
  </si>
  <si>
    <t>2285</t>
  </si>
  <si>
    <t>Фінансовий резуль^Т'до оподаткування,(2280 - 2285)</t>
  </si>
  <si>
    <t>2290</t>
  </si>
  <si>
    <t>Податок на прибули</t>
  </si>
  <si>
    <t>2300</t>
  </si>
  <si>
    <t>Чистий прибутЙ^Шиток) (2290 - 2300) &gt;;</t>
  </si>
  <si>
    <t>2350</t>
  </si>
  <si>
    <t>За звітний період</t>
  </si>
  <si>
    <t>Разом доходи (2000 + 2120 + 2240)</t>
  </si>
  <si>
    <t>Нематеріальні активи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</si>
</sst>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0"/>
      <name val="Arial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1" fillId="0" borderId="9" xfId="0" applyFont="1" applyBorder="1" applyAlignment="1">
      <alignment horizontal="center" vertical="top"/>
    </xf>
    <xf numFmtId="0" fontId="1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right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right"/>
    </xf>
    <xf numFmtId="0" fontId="1" fillId="0" borderId="9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top" indent="1"/>
    </xf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left" vertical="center" inden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indent="1"/>
    </xf>
    <xf numFmtId="0" fontId="1" fillId="0" borderId="0" xfId="0" applyFont="1"/>
    <xf numFmtId="0" fontId="1" fillId="0" borderId="9" xfId="0" applyFont="1" applyBorder="1" applyAlignment="1">
      <alignment vertical="top"/>
    </xf>
    <xf numFmtId="0" fontId="1" fillId="0" borderId="9" xfId="0" applyFont="1" applyBorder="1" applyAlignment="1">
      <alignment wrapText="1"/>
    </xf>
    <xf numFmtId="0" fontId="1" fillId="0" borderId="9" xfId="0" applyFont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left" vertical="center" indent="3"/>
    </xf>
    <xf numFmtId="0" fontId="1" fillId="0" borderId="9" xfId="0" applyFont="1" applyBorder="1" applyAlignment="1">
      <alignment horizontal="justify"/>
    </xf>
    <xf numFmtId="0" fontId="1" fillId="0" borderId="9" xfId="0" applyFont="1" applyBorder="1" applyAlignment="1">
      <alignment vertical="center"/>
    </xf>
    <xf numFmtId="164" fontId="1" fillId="0" borderId="9" xfId="0" applyNumberFormat="1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"/>
  <sheetViews>
    <sheetView tabSelected="1" workbookViewId="0">
      <selection activeCell="D28" sqref="D28"/>
    </sheetView>
  </sheetViews>
  <sheetFormatPr defaultRowHeight="12.75" x14ac:dyDescent="0.2"/>
  <cols>
    <col min="1" max="1" width="56.85546875"/>
    <col min="2" max="2" width="6.28515625"/>
    <col min="3" max="3" width="15.7109375" bestFit="1" customWidth="1"/>
    <col min="4" max="4" width="17" bestFit="1" customWidth="1"/>
  </cols>
  <sheetData>
    <row r="1" spans="1:5" ht="25.5" x14ac:dyDescent="0.2">
      <c r="A1" s="9" t="s">
        <v>2</v>
      </c>
      <c r="B1" s="10" t="s">
        <v>3</v>
      </c>
      <c r="C1" s="11" t="s">
        <v>4</v>
      </c>
      <c r="D1" s="12" t="s">
        <v>1</v>
      </c>
      <c r="E1" s="22"/>
    </row>
    <row r="2" spans="1:5" x14ac:dyDescent="0.2">
      <c r="A2" s="9" t="s">
        <v>5</v>
      </c>
      <c r="B2" s="15"/>
      <c r="C2" s="15"/>
      <c r="D2" s="15"/>
      <c r="E2" s="22"/>
    </row>
    <row r="3" spans="1:5" x14ac:dyDescent="0.2">
      <c r="A3" s="15" t="s">
        <v>6</v>
      </c>
      <c r="B3" s="15" t="s">
        <v>7</v>
      </c>
      <c r="C3" s="23">
        <v>15123.2</v>
      </c>
      <c r="D3" s="23">
        <v>12907.3</v>
      </c>
      <c r="E3" s="22"/>
    </row>
    <row r="4" spans="1:5" x14ac:dyDescent="0.2">
      <c r="A4" s="15" t="s">
        <v>120</v>
      </c>
      <c r="B4" s="15">
        <v>1000</v>
      </c>
      <c r="C4" s="23">
        <v>3.2</v>
      </c>
      <c r="D4" s="23">
        <v>2097.1999999999998</v>
      </c>
      <c r="E4" s="22"/>
    </row>
    <row r="5" spans="1:5" x14ac:dyDescent="0.2">
      <c r="A5" s="15"/>
      <c r="B5" s="15">
        <v>1001</v>
      </c>
      <c r="C5" s="23">
        <v>92.3</v>
      </c>
      <c r="D5" s="23">
        <v>2247.1999999999998</v>
      </c>
      <c r="E5" s="22"/>
    </row>
    <row r="6" spans="1:5" x14ac:dyDescent="0.2">
      <c r="A6" s="15"/>
      <c r="B6" s="15">
        <v>1002</v>
      </c>
      <c r="C6" s="30">
        <f>C4-C5</f>
        <v>-89.1</v>
      </c>
      <c r="D6" s="30">
        <f>D4-D5</f>
        <v>-150</v>
      </c>
      <c r="E6" s="22"/>
    </row>
    <row r="7" spans="1:5" x14ac:dyDescent="0.2">
      <c r="A7" s="15" t="s">
        <v>8</v>
      </c>
      <c r="B7" s="16" t="s">
        <v>9</v>
      </c>
      <c r="C7" s="23">
        <v>21436.6</v>
      </c>
      <c r="D7" s="23">
        <v>18819.2</v>
      </c>
      <c r="E7" s="22"/>
    </row>
    <row r="8" spans="1:5" x14ac:dyDescent="0.2">
      <c r="A8" s="17" t="s">
        <v>10</v>
      </c>
      <c r="B8" s="16" t="s">
        <v>11</v>
      </c>
      <c r="C8" s="23">
        <v>77622.399999999994</v>
      </c>
      <c r="D8" s="23">
        <v>78420.600000000006</v>
      </c>
      <c r="E8" s="22"/>
    </row>
    <row r="9" spans="1:5" x14ac:dyDescent="0.2">
      <c r="A9" s="17" t="s">
        <v>12</v>
      </c>
      <c r="B9" s="16" t="s">
        <v>13</v>
      </c>
      <c r="C9" s="30">
        <f>C7-C8</f>
        <v>-56185.799999999996</v>
      </c>
      <c r="D9" s="30">
        <f>D7-D8</f>
        <v>-59601.400000000009</v>
      </c>
      <c r="E9" s="22"/>
    </row>
    <row r="10" spans="1:5" x14ac:dyDescent="0.2">
      <c r="A10" s="16" t="s">
        <v>14</v>
      </c>
      <c r="B10" s="18" t="s">
        <v>15</v>
      </c>
      <c r="C10" s="23"/>
      <c r="D10" s="23"/>
      <c r="E10" s="22"/>
    </row>
    <row r="11" spans="1:5" x14ac:dyDescent="0.2">
      <c r="A11" s="15" t="s">
        <v>16</v>
      </c>
      <c r="B11" s="15" t="s">
        <v>17</v>
      </c>
      <c r="C11" s="23"/>
      <c r="D11" s="23"/>
      <c r="E11" s="22"/>
    </row>
    <row r="12" spans="1:5" x14ac:dyDescent="0.2">
      <c r="A12" s="15" t="s">
        <v>18</v>
      </c>
      <c r="B12" s="15" t="s">
        <v>19</v>
      </c>
      <c r="C12" s="23"/>
      <c r="D12" s="23"/>
      <c r="E12" s="22"/>
    </row>
    <row r="13" spans="1:5" x14ac:dyDescent="0.2">
      <c r="A13" s="15" t="s">
        <v>20</v>
      </c>
      <c r="B13" s="15" t="s">
        <v>21</v>
      </c>
      <c r="C13" s="23">
        <f>C3+C7+C4</f>
        <v>36563</v>
      </c>
      <c r="D13" s="23">
        <f>D3+D7+D4</f>
        <v>33823.699999999997</v>
      </c>
      <c r="E13" s="22"/>
    </row>
    <row r="14" spans="1:5" x14ac:dyDescent="0.2">
      <c r="A14" s="9" t="s">
        <v>22</v>
      </c>
      <c r="B14" s="15"/>
      <c r="C14" s="23"/>
      <c r="D14" s="23"/>
      <c r="E14" s="22"/>
    </row>
    <row r="15" spans="1:5" x14ac:dyDescent="0.2">
      <c r="A15" s="15" t="s">
        <v>23</v>
      </c>
      <c r="B15" s="16" t="s">
        <v>24</v>
      </c>
      <c r="C15" s="23">
        <v>1338.8</v>
      </c>
      <c r="D15" s="23">
        <v>1476.1</v>
      </c>
      <c r="E15" s="22"/>
    </row>
    <row r="16" spans="1:5" x14ac:dyDescent="0.2">
      <c r="A16" s="19" t="s">
        <v>25</v>
      </c>
      <c r="B16" s="16" t="s">
        <v>26</v>
      </c>
      <c r="C16" s="29"/>
      <c r="D16" s="29"/>
      <c r="E16" s="22"/>
    </row>
    <row r="17" spans="1:5" x14ac:dyDescent="0.2">
      <c r="A17" s="15" t="s">
        <v>27</v>
      </c>
      <c r="B17" s="18" t="s">
        <v>28</v>
      </c>
      <c r="C17" s="23"/>
      <c r="D17" s="23"/>
      <c r="E17" s="22"/>
    </row>
    <row r="18" spans="1:5" x14ac:dyDescent="0.2">
      <c r="A18" s="15" t="s">
        <v>29</v>
      </c>
      <c r="B18" s="15" t="s">
        <v>30</v>
      </c>
      <c r="C18" s="23">
        <v>20335.3</v>
      </c>
      <c r="D18" s="23">
        <v>27344.3</v>
      </c>
      <c r="E18" s="22"/>
    </row>
    <row r="19" spans="1:5" x14ac:dyDescent="0.2">
      <c r="A19" s="15" t="s">
        <v>31</v>
      </c>
      <c r="B19" s="15" t="s">
        <v>32</v>
      </c>
      <c r="C19" s="23">
        <v>163.9</v>
      </c>
      <c r="D19" s="23">
        <v>1449.9</v>
      </c>
      <c r="E19" s="22"/>
    </row>
    <row r="20" spans="1:5" x14ac:dyDescent="0.2">
      <c r="A20" s="21" t="s">
        <v>33</v>
      </c>
      <c r="B20" s="16" t="s">
        <v>34</v>
      </c>
      <c r="C20" s="29"/>
      <c r="D20" s="29"/>
      <c r="E20" s="22"/>
    </row>
    <row r="21" spans="1:5" x14ac:dyDescent="0.2">
      <c r="A21" s="15" t="s">
        <v>35</v>
      </c>
      <c r="B21" s="15" t="s">
        <v>36</v>
      </c>
      <c r="C21" s="23">
        <v>2718.2</v>
      </c>
      <c r="D21" s="23">
        <v>2004.5</v>
      </c>
      <c r="E21" s="22"/>
    </row>
    <row r="22" spans="1:5" x14ac:dyDescent="0.2">
      <c r="A22" s="16" t="s">
        <v>37</v>
      </c>
      <c r="B22" s="18" t="s">
        <v>38</v>
      </c>
      <c r="C22" s="23"/>
      <c r="D22" s="23"/>
      <c r="E22" s="22"/>
    </row>
    <row r="23" spans="1:5" x14ac:dyDescent="0.2">
      <c r="A23" s="15" t="s">
        <v>39</v>
      </c>
      <c r="B23" s="15" t="s">
        <v>40</v>
      </c>
      <c r="C23" s="23">
        <v>2285.3000000000002</v>
      </c>
      <c r="D23" s="23">
        <v>429.3</v>
      </c>
      <c r="E23" s="22"/>
    </row>
    <row r="24" spans="1:5" x14ac:dyDescent="0.2">
      <c r="A24" s="15" t="s">
        <v>41</v>
      </c>
      <c r="B24" s="15" t="s">
        <v>42</v>
      </c>
      <c r="C24" s="23">
        <v>25.1</v>
      </c>
      <c r="D24" s="23">
        <v>20.3</v>
      </c>
      <c r="E24" s="22"/>
    </row>
    <row r="25" spans="1:5" x14ac:dyDescent="0.2">
      <c r="A25" s="15" t="s">
        <v>43</v>
      </c>
      <c r="B25" s="15" t="s">
        <v>44</v>
      </c>
      <c r="C25" s="23">
        <v>619.6</v>
      </c>
      <c r="D25" s="23">
        <v>305.60000000000002</v>
      </c>
      <c r="E25" s="22"/>
    </row>
    <row r="26" spans="1:5" x14ac:dyDescent="0.2">
      <c r="A26" s="15" t="s">
        <v>45</v>
      </c>
      <c r="B26" s="15" t="s">
        <v>46</v>
      </c>
      <c r="C26" s="29">
        <v>27486.2</v>
      </c>
      <c r="D26" s="29">
        <f>D15+D17+D18+D19+D21+D23+D24+D25</f>
        <v>33030</v>
      </c>
      <c r="E26" s="22"/>
    </row>
    <row r="27" spans="1:5" x14ac:dyDescent="0.2">
      <c r="A27" s="16" t="s">
        <v>47</v>
      </c>
      <c r="B27" s="18" t="s">
        <v>48</v>
      </c>
      <c r="C27" s="23"/>
      <c r="D27" s="23"/>
      <c r="E27" s="22"/>
    </row>
    <row r="28" spans="1:5" x14ac:dyDescent="0.2">
      <c r="A28" s="15" t="s">
        <v>49</v>
      </c>
      <c r="B28" s="15" t="s">
        <v>50</v>
      </c>
      <c r="C28" s="23">
        <f>C13+C26</f>
        <v>64049.2</v>
      </c>
      <c r="D28" s="23">
        <f>D13+D26</f>
        <v>66853.7</v>
      </c>
      <c r="E28" s="22"/>
    </row>
    <row r="56" spans="1:1" x14ac:dyDescent="0.2">
      <c r="A56" s="2"/>
    </row>
    <row r="57" spans="1:1" x14ac:dyDescent="0.2">
      <c r="A57" s="2"/>
    </row>
    <row r="59" spans="1:1" x14ac:dyDescent="0.2">
      <c r="A59" s="3"/>
    </row>
    <row r="75" spans="1:1" x14ac:dyDescent="0.2">
      <c r="A75" s="3"/>
    </row>
    <row r="77" spans="1:1" x14ac:dyDescent="0.2">
      <c r="A77" s="3"/>
    </row>
    <row r="79" spans="1:1" x14ac:dyDescent="0.2">
      <c r="A79" s="4"/>
    </row>
    <row r="81" spans="1:1" x14ac:dyDescent="0.2">
      <c r="A81" s="5"/>
    </row>
    <row r="85" spans="1:1" x14ac:dyDescent="0.2">
      <c r="A85" s="1"/>
    </row>
    <row r="87" spans="1:1" x14ac:dyDescent="0.2">
      <c r="A87" s="6"/>
    </row>
    <row r="89" spans="1:1" x14ac:dyDescent="0.2">
      <c r="A89" s="7"/>
    </row>
    <row r="91" spans="1:1" x14ac:dyDescent="0.2">
      <c r="A91" s="8"/>
    </row>
    <row r="93" spans="1:1" x14ac:dyDescent="0.2">
      <c r="A93" s="1"/>
    </row>
    <row r="94" spans="1:1" x14ac:dyDescent="0.2">
      <c r="A94" s="1"/>
    </row>
    <row r="96" spans="1:1" x14ac:dyDescent="0.2">
      <c r="A96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D22" sqref="D22"/>
    </sheetView>
  </sheetViews>
  <sheetFormatPr defaultRowHeight="12.75" x14ac:dyDescent="0.2"/>
  <cols>
    <col min="1" max="1" width="51" bestFit="1" customWidth="1"/>
    <col min="2" max="2" width="8.28515625" bestFit="1" customWidth="1"/>
    <col min="3" max="3" width="18.140625" customWidth="1"/>
    <col min="4" max="4" width="17.5703125" customWidth="1"/>
  </cols>
  <sheetData>
    <row r="1" spans="1:4" ht="25.5" x14ac:dyDescent="0.2">
      <c r="A1" s="23" t="s">
        <v>52</v>
      </c>
      <c r="B1" s="24" t="s">
        <v>3</v>
      </c>
      <c r="C1" s="24" t="s">
        <v>4</v>
      </c>
      <c r="D1" s="24" t="s">
        <v>1</v>
      </c>
    </row>
    <row r="2" spans="1:4" x14ac:dyDescent="0.2">
      <c r="A2" s="13" t="s">
        <v>53</v>
      </c>
      <c r="B2" s="14" t="s">
        <v>54</v>
      </c>
      <c r="C2" s="20" t="s">
        <v>55</v>
      </c>
      <c r="D2" s="20" t="s">
        <v>56</v>
      </c>
    </row>
    <row r="3" spans="1:4" x14ac:dyDescent="0.2">
      <c r="A3" s="9" t="s">
        <v>86</v>
      </c>
      <c r="B3" s="15"/>
      <c r="C3" s="15"/>
      <c r="D3" s="15"/>
    </row>
    <row r="4" spans="1:4" x14ac:dyDescent="0.2">
      <c r="A4" s="15" t="s">
        <v>57</v>
      </c>
      <c r="B4" s="15" t="s">
        <v>58</v>
      </c>
      <c r="C4" s="9">
        <v>27065.1</v>
      </c>
      <c r="D4" s="9">
        <v>27065.1</v>
      </c>
    </row>
    <row r="5" spans="1:4" x14ac:dyDescent="0.2">
      <c r="A5" s="15" t="s">
        <v>59</v>
      </c>
      <c r="B5" s="15" t="s">
        <v>60</v>
      </c>
      <c r="C5" s="9">
        <v>3915.9</v>
      </c>
      <c r="D5" s="9">
        <v>2785.9</v>
      </c>
    </row>
    <row r="6" spans="1:4" x14ac:dyDescent="0.2">
      <c r="A6" s="15" t="s">
        <v>61</v>
      </c>
      <c r="B6" s="15" t="s">
        <v>62</v>
      </c>
      <c r="C6" s="9"/>
      <c r="D6" s="9"/>
    </row>
    <row r="7" spans="1:4" x14ac:dyDescent="0.2">
      <c r="A7" s="15" t="s">
        <v>63</v>
      </c>
      <c r="B7" s="15" t="s">
        <v>64</v>
      </c>
      <c r="C7" s="9">
        <v>-54515.4</v>
      </c>
      <c r="D7" s="9">
        <v>-62894.5</v>
      </c>
    </row>
    <row r="8" spans="1:4" x14ac:dyDescent="0.2">
      <c r="A8" s="15" t="s">
        <v>65</v>
      </c>
      <c r="B8" s="15" t="s">
        <v>66</v>
      </c>
      <c r="C8" s="15"/>
      <c r="D8" s="15"/>
    </row>
    <row r="9" spans="1:4" x14ac:dyDescent="0.2">
      <c r="A9" s="15" t="s">
        <v>87</v>
      </c>
      <c r="B9" s="15" t="s">
        <v>88</v>
      </c>
      <c r="C9" s="9">
        <f>C4+C5+C7</f>
        <v>-23534.400000000001</v>
      </c>
      <c r="D9" s="9">
        <f>D4+D5+D7</f>
        <v>-33043.5</v>
      </c>
    </row>
    <row r="10" spans="1:4" x14ac:dyDescent="0.2">
      <c r="A10" s="9" t="s">
        <v>89</v>
      </c>
      <c r="B10" s="15" t="s">
        <v>67</v>
      </c>
      <c r="C10" s="9">
        <v>34560.400000000001</v>
      </c>
      <c r="D10" s="9">
        <v>33186.699999999997</v>
      </c>
    </row>
    <row r="11" spans="1:4" x14ac:dyDescent="0.2">
      <c r="A11" s="9" t="s">
        <v>51</v>
      </c>
      <c r="B11" s="15"/>
      <c r="C11" s="15"/>
      <c r="D11" s="15"/>
    </row>
    <row r="12" spans="1:4" x14ac:dyDescent="0.2">
      <c r="A12" s="15" t="s">
        <v>68</v>
      </c>
      <c r="B12" s="18" t="s">
        <v>69</v>
      </c>
      <c r="C12" s="9"/>
      <c r="D12" s="9">
        <v>4.0999999999999996</v>
      </c>
    </row>
    <row r="13" spans="1:4" x14ac:dyDescent="0.2">
      <c r="A13" s="15" t="s">
        <v>70</v>
      </c>
      <c r="B13" s="15"/>
      <c r="C13" s="15"/>
      <c r="D13" s="15"/>
    </row>
    <row r="14" spans="1:4" x14ac:dyDescent="0.2">
      <c r="A14" s="17" t="s">
        <v>71</v>
      </c>
      <c r="B14" s="18" t="s">
        <v>72</v>
      </c>
      <c r="C14" s="9"/>
      <c r="D14" s="9"/>
    </row>
    <row r="15" spans="1:4" x14ac:dyDescent="0.2">
      <c r="A15" s="17" t="s">
        <v>73</v>
      </c>
      <c r="B15" s="15" t="s">
        <v>74</v>
      </c>
      <c r="C15" s="9">
        <v>4279.1000000000004</v>
      </c>
      <c r="D15" s="9">
        <v>1238.5</v>
      </c>
    </row>
    <row r="16" spans="1:4" x14ac:dyDescent="0.2">
      <c r="A16" s="17" t="s">
        <v>75</v>
      </c>
      <c r="B16" s="18" t="s">
        <v>76</v>
      </c>
      <c r="C16" s="13">
        <v>20032.900000000001</v>
      </c>
      <c r="D16" s="13">
        <v>25968</v>
      </c>
    </row>
    <row r="17" spans="1:4" x14ac:dyDescent="0.2">
      <c r="A17" s="27" t="s">
        <v>33</v>
      </c>
      <c r="B17" s="18" t="s">
        <v>77</v>
      </c>
      <c r="C17" s="9"/>
      <c r="D17" s="9"/>
    </row>
    <row r="18" spans="1:4" x14ac:dyDescent="0.2">
      <c r="A18" s="17" t="s">
        <v>78</v>
      </c>
      <c r="B18" s="15" t="s">
        <v>79</v>
      </c>
      <c r="C18" s="9">
        <v>401.5</v>
      </c>
      <c r="D18" s="9">
        <v>6.8</v>
      </c>
    </row>
    <row r="19" spans="1:4" x14ac:dyDescent="0.2">
      <c r="A19" s="17" t="s">
        <v>80</v>
      </c>
      <c r="B19" s="15" t="s">
        <v>81</v>
      </c>
      <c r="C19" s="9">
        <v>1738.1</v>
      </c>
      <c r="D19" s="9">
        <v>1186.7</v>
      </c>
    </row>
    <row r="20" spans="1:4" x14ac:dyDescent="0.2">
      <c r="A20" s="16" t="s">
        <v>82</v>
      </c>
      <c r="B20" s="16" t="s">
        <v>83</v>
      </c>
      <c r="C20" s="20"/>
      <c r="D20" s="20"/>
    </row>
    <row r="21" spans="1:4" x14ac:dyDescent="0.2">
      <c r="A21" s="15" t="s">
        <v>84</v>
      </c>
      <c r="B21" s="15" t="s">
        <v>85</v>
      </c>
      <c r="C21" s="20">
        <v>26571.599999999999</v>
      </c>
      <c r="D21" s="20">
        <v>38306.400000000001</v>
      </c>
    </row>
    <row r="22" spans="1:4" x14ac:dyDescent="0.2">
      <c r="A22" s="15" t="s">
        <v>90</v>
      </c>
      <c r="B22" s="15" t="s">
        <v>91</v>
      </c>
      <c r="C22" s="9">
        <v>53023.199999999997</v>
      </c>
      <c r="D22" s="9">
        <f>D21+D19+D18+D16+D15+D12</f>
        <v>66710.5</v>
      </c>
    </row>
    <row r="23" spans="1:4" x14ac:dyDescent="0.2">
      <c r="A23" s="15" t="s">
        <v>92</v>
      </c>
      <c r="B23" s="15" t="s">
        <v>93</v>
      </c>
      <c r="C23" s="20"/>
      <c r="D23" s="20"/>
    </row>
    <row r="24" spans="1:4" x14ac:dyDescent="0.2">
      <c r="A24" s="15" t="s">
        <v>94</v>
      </c>
      <c r="B24" s="15"/>
      <c r="C24" s="15"/>
      <c r="D24" s="15"/>
    </row>
    <row r="25" spans="1:4" x14ac:dyDescent="0.2">
      <c r="A25" s="15" t="s">
        <v>49</v>
      </c>
      <c r="B25" s="15" t="s">
        <v>95</v>
      </c>
      <c r="C25" s="9">
        <v>64049.2</v>
      </c>
      <c r="D25" s="9">
        <f>D22+D9+D10</f>
        <v>66853.7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E23" sqref="E23"/>
    </sheetView>
  </sheetViews>
  <sheetFormatPr defaultRowHeight="12.75" x14ac:dyDescent="0.2"/>
  <cols>
    <col min="1" max="1" width="45.5703125" bestFit="1" customWidth="1"/>
    <col min="3" max="3" width="24.140625" customWidth="1"/>
    <col min="4" max="4" width="24.7109375" customWidth="1"/>
  </cols>
  <sheetData>
    <row r="1" spans="1:4" ht="25.5" x14ac:dyDescent="0.2">
      <c r="A1" s="28" t="s">
        <v>0</v>
      </c>
      <c r="B1" s="25" t="s">
        <v>3</v>
      </c>
      <c r="C1" s="25" t="s">
        <v>118</v>
      </c>
      <c r="D1" s="26" t="s">
        <v>96</v>
      </c>
    </row>
    <row r="2" spans="1:4" x14ac:dyDescent="0.2">
      <c r="A2" s="13" t="s">
        <v>53</v>
      </c>
      <c r="B2" s="13" t="s">
        <v>54</v>
      </c>
      <c r="C2" s="9" t="s">
        <v>55</v>
      </c>
      <c r="D2" s="9" t="s">
        <v>56</v>
      </c>
    </row>
    <row r="3" spans="1:4" x14ac:dyDescent="0.2">
      <c r="A3" s="15" t="s">
        <v>97</v>
      </c>
      <c r="B3" s="13" t="s">
        <v>98</v>
      </c>
      <c r="C3" s="9">
        <v>91732.5</v>
      </c>
      <c r="D3" s="9">
        <v>80257.3</v>
      </c>
    </row>
    <row r="4" spans="1:4" x14ac:dyDescent="0.2">
      <c r="A4" s="15" t="s">
        <v>99</v>
      </c>
      <c r="B4" s="20" t="s">
        <v>100</v>
      </c>
      <c r="C4" s="9">
        <v>1053.9000000000001</v>
      </c>
      <c r="D4" s="9">
        <v>1632.1</v>
      </c>
    </row>
    <row r="5" spans="1:4" x14ac:dyDescent="0.2">
      <c r="A5" s="15" t="s">
        <v>101</v>
      </c>
      <c r="B5" s="9" t="s">
        <v>102</v>
      </c>
      <c r="C5" s="9">
        <v>5297.8</v>
      </c>
      <c r="D5" s="9">
        <v>18042.2</v>
      </c>
    </row>
    <row r="6" spans="1:4" x14ac:dyDescent="0.2">
      <c r="A6" s="15" t="s">
        <v>119</v>
      </c>
      <c r="B6" s="13" t="s">
        <v>103</v>
      </c>
      <c r="C6" s="9">
        <f>C5+C4+C3</f>
        <v>98084.2</v>
      </c>
      <c r="D6" s="9">
        <f>D5+D4+D3</f>
        <v>99931.6</v>
      </c>
    </row>
    <row r="7" spans="1:4" x14ac:dyDescent="0.2">
      <c r="A7" s="15" t="s">
        <v>104</v>
      </c>
      <c r="B7" s="9" t="s">
        <v>105</v>
      </c>
      <c r="C7" s="9">
        <v>-79178.8</v>
      </c>
      <c r="D7" s="9">
        <v>76860.399999999994</v>
      </c>
    </row>
    <row r="8" spans="1:4" x14ac:dyDescent="0.2">
      <c r="A8" s="15" t="s">
        <v>106</v>
      </c>
      <c r="B8" s="13" t="s">
        <v>107</v>
      </c>
      <c r="C8" s="9">
        <v>-25295</v>
      </c>
      <c r="D8" s="9">
        <v>14788.1</v>
      </c>
    </row>
    <row r="9" spans="1:4" x14ac:dyDescent="0.2">
      <c r="A9" s="15" t="s">
        <v>108</v>
      </c>
      <c r="B9" s="9" t="s">
        <v>109</v>
      </c>
      <c r="C9" s="9">
        <v>-1989.5</v>
      </c>
      <c r="D9" s="9">
        <v>4661.3</v>
      </c>
    </row>
    <row r="10" spans="1:4" x14ac:dyDescent="0.2">
      <c r="A10" s="15" t="s">
        <v>110</v>
      </c>
      <c r="B10" s="9" t="s">
        <v>111</v>
      </c>
      <c r="C10" s="9">
        <f>C9+C8+C7</f>
        <v>-106463.3</v>
      </c>
      <c r="D10" s="9">
        <f>D9+D8+D7</f>
        <v>96309.799999999988</v>
      </c>
    </row>
    <row r="11" spans="1:4" x14ac:dyDescent="0.2">
      <c r="A11" s="15" t="s">
        <v>112</v>
      </c>
      <c r="B11" s="9" t="s">
        <v>113</v>
      </c>
      <c r="C11" s="9">
        <f>C6+C10</f>
        <v>-8379.1000000000058</v>
      </c>
      <c r="D11" s="9">
        <v>3621.8</v>
      </c>
    </row>
    <row r="12" spans="1:4" x14ac:dyDescent="0.2">
      <c r="A12" s="15" t="s">
        <v>114</v>
      </c>
      <c r="B12" s="9" t="s">
        <v>115</v>
      </c>
      <c r="C12" s="9">
        <v>0</v>
      </c>
      <c r="D12" s="9">
        <v>90.1</v>
      </c>
    </row>
    <row r="13" spans="1:4" x14ac:dyDescent="0.2">
      <c r="A13" s="15" t="s">
        <v>116</v>
      </c>
      <c r="B13" s="9" t="s">
        <v>117</v>
      </c>
      <c r="C13" s="9">
        <f>C11</f>
        <v>-8379.1000000000058</v>
      </c>
      <c r="D13" s="9">
        <f>D11-D12</f>
        <v>3531.7000000000003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Ф1 Актив</vt:lpstr>
      <vt:lpstr>Ф1 Пасив</vt:lpstr>
      <vt:lpstr>Ф2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</dc:creator>
  <cp:lastModifiedBy>User</cp:lastModifiedBy>
  <dcterms:created xsi:type="dcterms:W3CDTF">2019-01-30T14:49:17Z</dcterms:created>
  <dcterms:modified xsi:type="dcterms:W3CDTF">2021-01-28T12:56:03Z</dcterms:modified>
</cp:coreProperties>
</file>