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Кл  (14)" sheetId="1" r:id="rId1"/>
  </sheets>
  <externalReferences>
    <externalReference r:id="rId2"/>
  </externalReferences>
  <definedNames>
    <definedName name="_xlnm.Print_Area" localSheetId="0">'Кл  (14)'!$A$1:$G$261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6" i="1" l="1"/>
  <c r="F254" i="1"/>
  <c r="E254" i="1"/>
  <c r="G254" i="1" s="1"/>
  <c r="G252" i="1"/>
  <c r="G250" i="1"/>
  <c r="B248" i="1"/>
  <c r="G247" i="1"/>
  <c r="G245" i="1"/>
  <c r="E245" i="1"/>
  <c r="G243" i="1"/>
  <c r="G241" i="1"/>
  <c r="B239" i="1"/>
  <c r="G238" i="1"/>
  <c r="E236" i="1"/>
  <c r="G236" i="1" s="1"/>
  <c r="G234" i="1"/>
  <c r="G232" i="1"/>
  <c r="B230" i="1"/>
  <c r="G229" i="1"/>
  <c r="G227" i="1"/>
  <c r="E227" i="1"/>
  <c r="G225" i="1"/>
  <c r="G223" i="1"/>
  <c r="B221" i="1"/>
  <c r="G220" i="1"/>
  <c r="E218" i="1"/>
  <c r="G218" i="1" s="1"/>
  <c r="G216" i="1"/>
  <c r="G214" i="1"/>
  <c r="B212" i="1"/>
  <c r="G211" i="1"/>
  <c r="G209" i="1"/>
  <c r="E209" i="1"/>
  <c r="G207" i="1"/>
  <c r="G205" i="1"/>
  <c r="B203" i="1"/>
  <c r="F200" i="1"/>
  <c r="G200" i="1" s="1"/>
  <c r="G198" i="1"/>
  <c r="G196" i="1"/>
  <c r="G193" i="1"/>
  <c r="E191" i="1"/>
  <c r="G191" i="1" s="1"/>
  <c r="G189" i="1"/>
  <c r="G187" i="1"/>
  <c r="G184" i="1"/>
  <c r="G182" i="1"/>
  <c r="E182" i="1"/>
  <c r="G180" i="1"/>
  <c r="G178" i="1"/>
  <c r="G173" i="1"/>
  <c r="E173" i="1"/>
  <c r="G171" i="1"/>
  <c r="G169" i="1"/>
  <c r="G164" i="1"/>
  <c r="E164" i="1"/>
  <c r="G162" i="1"/>
  <c r="G160" i="1"/>
  <c r="G155" i="1"/>
  <c r="E155" i="1"/>
  <c r="G153" i="1"/>
  <c r="G151" i="1"/>
  <c r="G146" i="1"/>
  <c r="E146" i="1"/>
  <c r="G144" i="1"/>
  <c r="G142" i="1"/>
  <c r="G137" i="1"/>
  <c r="E137" i="1"/>
  <c r="G135" i="1"/>
  <c r="G133" i="1"/>
  <c r="B131" i="1"/>
  <c r="G128" i="1"/>
  <c r="E128" i="1"/>
  <c r="G126" i="1"/>
  <c r="G124" i="1"/>
  <c r="B122" i="1"/>
  <c r="G118" i="1"/>
  <c r="F118" i="1"/>
  <c r="G117" i="1"/>
  <c r="F117" i="1"/>
  <c r="G114" i="1"/>
  <c r="G111" i="1"/>
  <c r="B109" i="1"/>
  <c r="B108" i="1"/>
  <c r="A108" i="1"/>
  <c r="G107" i="1"/>
  <c r="E105" i="1"/>
  <c r="G102" i="1"/>
  <c r="G99" i="1"/>
  <c r="E99" i="1"/>
  <c r="E104" i="1" s="1"/>
  <c r="G104" i="1" s="1"/>
  <c r="G98" i="1"/>
  <c r="G97" i="1"/>
  <c r="G96" i="1"/>
  <c r="G95" i="1"/>
  <c r="E95" i="1"/>
  <c r="B92" i="1"/>
  <c r="G91" i="1"/>
  <c r="G82" i="1"/>
  <c r="F82" i="1"/>
  <c r="F88" i="1" s="1"/>
  <c r="G81" i="1"/>
  <c r="J80" i="1"/>
  <c r="G80" i="1"/>
  <c r="G78" i="1"/>
  <c r="G75" i="1"/>
  <c r="G74" i="1"/>
  <c r="G73" i="1"/>
  <c r="G72" i="1"/>
  <c r="I71" i="1"/>
  <c r="H71" i="1"/>
  <c r="E71" i="1"/>
  <c r="G71" i="1" s="1"/>
  <c r="G70" i="1"/>
  <c r="G69" i="1"/>
  <c r="G68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D35" i="1"/>
  <c r="D56" i="1" s="1"/>
  <c r="C18" i="1" s="1"/>
  <c r="E34" i="1"/>
  <c r="D34" i="1"/>
  <c r="F89" i="1" s="1"/>
  <c r="C34" i="1"/>
  <c r="C56" i="1" s="1"/>
  <c r="G17" i="1" s="1"/>
  <c r="B34" i="1"/>
  <c r="B66" i="1" s="1"/>
  <c r="B23" i="1"/>
  <c r="E15" i="1"/>
  <c r="G13" i="1"/>
  <c r="C13" i="1"/>
  <c r="B13" i="1"/>
  <c r="E35" i="1" l="1"/>
  <c r="E56" i="1" s="1"/>
  <c r="E76" i="1"/>
  <c r="F84" i="1"/>
  <c r="E88" i="1" l="1"/>
  <c r="G88" i="1" s="1"/>
  <c r="G76" i="1"/>
  <c r="E89" i="1"/>
  <c r="G89" i="1"/>
  <c r="D17" i="1"/>
</calcChain>
</file>

<file path=xl/sharedStrings.xml><?xml version="1.0" encoding="utf-8"?>
<sst xmlns="http://schemas.openxmlformats.org/spreadsheetml/2006/main" count="478" uniqueCount="174">
  <si>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</si>
  <si>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</si>
  <si>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</si>
  <si>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</si>
  <si>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</si>
  <si>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.12. 2023  року</t>
  </si>
  <si>
    <t xml:space="preserve">№ </t>
  </si>
  <si>
    <t>Паспорт № 69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</si>
  <si>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</si>
  <si>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</si>
  <si>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</si>
  <si>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</si>
  <si>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</si>
  <si>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</si>
  <si>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</si>
  <si>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</si>
  <si>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</si>
  <si>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0828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</si>
  <si>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</si>
  <si>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</si>
  <si>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</si>
  <si>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</si>
  <si>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</si>
  <si>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</si>
  <si>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</si>
  <si>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</si>
  <si>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</si>
  <si>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</si>
  <si>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</si>
  <si>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"Про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Рішення сесії Дрогобицької міської ради від 26.01.2023 № 1435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02.03.2023 № 1495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27.04.2023 № 1550                                                                                                                                                                                 Тристороння угода про виконання ремонтних робіт в будівлі НД м.Стебник до договору № UKR22_1322, Акт приймання-передачі виконаних робіт від 17.01.2023                                 Рішення сесії від 22.06.2023 № 1648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29.06.2023 № 1708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17.08.2023 № 1835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14.09.2023 № 1841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05.10.2023 № 1887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26.10.2023 № 1903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 1986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2042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</si>
  <si>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</si>
  <si>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</si>
  <si>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</si>
  <si>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</si>
  <si>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</si>
  <si>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Надання послуг з організації культурного дозвілля  населення. </t>
  </si>
  <si>
    <t>Завдання бюджетної програми:</t>
  </si>
  <si>
    <t>Завдання</t>
  </si>
  <si>
    <t>Забезпечення організації  культурного дозвілля  населення  і зміцнення культурних традицій 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</si>
  <si>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</si>
  <si>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</si>
  <si>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</si>
  <si>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</si>
  <si>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</si>
  <si>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</si>
  <si>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1.1.  надходження в натуральній формі</t>
  </si>
  <si>
    <t>Фінансова підтримка  Комунального закладу "Дрогобицький культурно-освітній центр ім. І. Франка"</t>
  </si>
  <si>
    <t>Погашення заборгованості за надання освітніх послуг за 2022 рік</t>
  </si>
  <si>
    <t>Погашення заборгованості за 2022 рік за надані послуги та виконані роботи</t>
  </si>
  <si>
    <t>Капітальний ремонт (усунення аварійного стану) внутрішніх приміщень НД-філії с. Лішня ЦКМ «Каменяр» за адресою вул. Івана Франка,30, с. Лішня, Дрогобицький район, Львівська область</t>
  </si>
  <si>
    <t>Капітальний ремонт частини приміщення Народного дому за адресою вул.Івана Франка, 30, с.Лішня, Дрогобицького району Львівської області</t>
  </si>
  <si>
    <t>Виготовлення технічних паспортів та замовлення довідок про реєстрацію права власності на будівлі народних домів</t>
  </si>
  <si>
    <t>Поточний ремонт приміщень Народного дому с. Раневичі</t>
  </si>
  <si>
    <t>Поточний ремонт даху Комунального закладу "Дрогобицький культурно-освітній центр ім. І. Франка"</t>
  </si>
  <si>
    <t>Поточний ремонт даху Народного дому с.Добрівляни</t>
  </si>
  <si>
    <t>Встановлення тривожної кнопки у приміщенні Дрогобицького народного дому ім. І.Франка</t>
  </si>
  <si>
    <t>Придбання будівельних матеріалів для проведення поточного ремонту покрівлі даху та вхідних сходів НД с.Биків</t>
  </si>
  <si>
    <t>Підключення нежитлових будівель до мережі електропостачання в с.Долішній Лужок та с.Ступниця</t>
  </si>
  <si>
    <t>Придбання крісел для глядацьких залів НД  с. Верхні Гаї та с. Раневичі</t>
  </si>
  <si>
    <t>Встановлення меморіальної дошки на будівлі Дрогобицького народного дому</t>
  </si>
  <si>
    <t>Придбання гратів на вікна Народного дому-філії ЦКМ "Каменяр" с. Новошичі</t>
  </si>
  <si>
    <t>Придбання вікон та дверей для Народного дому-філії ЦКМ "Каменяр" с. Добрівляни</t>
  </si>
  <si>
    <t>Придбання металопрофілю для огорожі Народного дому-філії ЦКМ "Каменяр" с. Биків</t>
  </si>
  <si>
    <t>Поточний ремонт приміщення Народного дому-філії ЦКМ "Каменяр" с. Болехівці</t>
  </si>
  <si>
    <t>Поточний ремонт електропостачання Народного дому-філії ЦКМ "Каменяр" с. Раневичі</t>
  </si>
  <si>
    <t>Придбання муз.апаратури, більярдного та тенісного столів для НД-філії ЦКМ "Каменяр" с. Верхні Гаї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</si>
  <si>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</si>
  <si>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</si>
  <si>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</si>
  <si>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</si>
  <si>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</si>
  <si>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</si>
  <si>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</si>
  <si>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</si>
  <si>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</si>
  <si>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</si>
  <si>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сілс ради</t>
  </si>
  <si>
    <t>будинків культури, од</t>
  </si>
  <si>
    <t>болехівці, медвежа, рихтичі</t>
  </si>
  <si>
    <t>художніх аматорських колективів, од</t>
  </si>
  <si>
    <t>вороблевичі, нагуєвичі</t>
  </si>
  <si>
    <t>середнє число окладів (ставок) - всього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</si>
  <si>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</si>
  <si>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</si>
  <si>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</si>
  <si>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</si>
  <si>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вороблеви, нагуєви 0,5</t>
  </si>
  <si>
    <t>прибирал</t>
  </si>
  <si>
    <t xml:space="preserve"> - обслуговуючий</t>
  </si>
  <si>
    <t>видатки загального фонду на забезпечення діяльності  будинків культури</t>
  </si>
  <si>
    <t>грн</t>
  </si>
  <si>
    <t>Кошторис</t>
  </si>
  <si>
    <t>продукту</t>
  </si>
  <si>
    <t>Кількість відвідувачів - всього,осіб</t>
  </si>
  <si>
    <t>осіб</t>
  </si>
  <si>
    <t>План роботи</t>
  </si>
  <si>
    <t>за реалізованими квитками , осіб;</t>
  </si>
  <si>
    <t>план роботи</t>
  </si>
  <si>
    <t>безкоштовно, осіб;</t>
  </si>
  <si>
    <t>кількість заходів, які забезпечують організацію культурного дозвілля населення</t>
  </si>
  <si>
    <t>од</t>
  </si>
  <si>
    <t xml:space="preserve">плановий обсяг доходів </t>
  </si>
  <si>
    <t>2.1. доходи від реалізації квитків</t>
  </si>
  <si>
    <t>2.2. надходження в натуральній формі</t>
  </si>
  <si>
    <t>кількість реалізованих квитків, шт</t>
  </si>
  <si>
    <t>шт</t>
  </si>
  <si>
    <t>ефективності</t>
  </si>
  <si>
    <t>Середня вартість одного квитка</t>
  </si>
  <si>
    <t>Розрахунок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</si>
  <si>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</si>
  <si>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</si>
  <si>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</si>
  <si>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</si>
  <si>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%</t>
  </si>
  <si>
    <t xml:space="preserve">            </t>
  </si>
  <si>
    <t>середнє число окладів (ставок)- всього</t>
  </si>
  <si>
    <t xml:space="preserve">                   </t>
  </si>
  <si>
    <t>видатки загального фонду на забезпечення діяльності</t>
  </si>
  <si>
    <t>кошторис</t>
  </si>
  <si>
    <t>кількість  культурно-мистецьких заходів</t>
  </si>
  <si>
    <t>Середні витрати на утримання  однієї  штатної  одиниці</t>
  </si>
  <si>
    <t>Середні витрати на проведення одного заходу</t>
  </si>
  <si>
    <t>динаміка збільшення кількості заходів в плановому періоді по відношенню до факт показника попереднього періоду</t>
  </si>
  <si>
    <t>Обсяг витрат на усунення аварійного стану</t>
  </si>
  <si>
    <t>Обсяг витрат на капітальний ремонт</t>
  </si>
  <si>
    <t>кількість будівель</t>
  </si>
  <si>
    <t>середні витрати на усунення аварійного стану</t>
  </si>
  <si>
    <t>середні витрати на капітальний ремонт</t>
  </si>
  <si>
    <t>Рівень готовності об'єкту</t>
  </si>
  <si>
    <t>План</t>
  </si>
  <si>
    <t>Обсяг витрат на виготовлення паспортів</t>
  </si>
  <si>
    <t>кількість паспортів</t>
  </si>
  <si>
    <t>середні витрати на виготовлення паспорта</t>
  </si>
  <si>
    <t>Рівень готовності паспортів</t>
  </si>
  <si>
    <t>план</t>
  </si>
  <si>
    <t>Обсяг витрат на проведення поточного ремонту</t>
  </si>
  <si>
    <t>середні витрати на ремонт</t>
  </si>
  <si>
    <t>Обсяг витрат на встановлення та обслуговування тривожної кнопки</t>
  </si>
  <si>
    <t>кількість приміщень</t>
  </si>
  <si>
    <t>середні витрати на встановлення та обслуговування</t>
  </si>
  <si>
    <t>Обсяг витрат на придбання матеріалів для поточного ремонту</t>
  </si>
  <si>
    <t>кількість позицій матеріалів (у накладних)</t>
  </si>
  <si>
    <t>середні витрати на придбання матеріалів</t>
  </si>
  <si>
    <t xml:space="preserve">Обсяг витрат на підключення </t>
  </si>
  <si>
    <t>середні витрати на підключення</t>
  </si>
  <si>
    <t>Рівень готовності об'єктів</t>
  </si>
  <si>
    <t>Обсяг витрат на придбання крісел</t>
  </si>
  <si>
    <t>кількість крісел</t>
  </si>
  <si>
    <t>середні витрати на придбання крісел</t>
  </si>
  <si>
    <t>Динаміка збільшення матеріально-технічної бази порівняно з минулим роком</t>
  </si>
  <si>
    <t>Встановлення меморіальної дошки на будівлі Дрогобицького Народного дому імені Івана Франка</t>
  </si>
  <si>
    <t>Обсяг витрат на встановлення меморіальної дошки</t>
  </si>
  <si>
    <t xml:space="preserve">кількість </t>
  </si>
  <si>
    <t xml:space="preserve">середні витрати на встановлення </t>
  </si>
  <si>
    <t>Рівень готовності виконання</t>
  </si>
  <si>
    <t>Обсяг витрат на придбання гратів на вікна</t>
  </si>
  <si>
    <t>кількість вікон</t>
  </si>
  <si>
    <t>середні витрати</t>
  </si>
  <si>
    <t xml:space="preserve">Обсяг витрат на придбання </t>
  </si>
  <si>
    <t>довжина огорожі</t>
  </si>
  <si>
    <t>м</t>
  </si>
  <si>
    <t>середні витрати на 1 м огорожі</t>
  </si>
  <si>
    <t xml:space="preserve">Обсяг витрат </t>
  </si>
  <si>
    <t>Обсяг витрат на придбання</t>
  </si>
  <si>
    <t xml:space="preserve">кількість позицій </t>
  </si>
  <si>
    <t>динаміка оновлення матеріально-технічної бази</t>
  </si>
  <si>
    <t>Керівник установи головного розпорядника</t>
  </si>
  <si>
    <t>Оксана БРИКСА</t>
  </si>
  <si>
    <t>бюджетних коштів/Начальник відділу роботи з культурно-освітніми установами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</si>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</sst>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₴_-;\-* #,##0.00_₴_-;_-* &quot;-&quot;??_₴_-;_-@_-"/>
    <numFmt numFmtId="165" formatCode="#,##0.00_₴;\-#,##0.00_₴"/>
    <numFmt numFmtId="166" formatCode="_-* #,##0_₴_-;\-* #,##0_₴_-;_-* &quot;-&quot;??_₴_-;_-@_-"/>
    <numFmt numFmtId="167" formatCode="#,##0.0"/>
    <numFmt numFmtId="168" formatCode="#,##0_₴"/>
    <numFmt numFmtId="169" formatCode="#,##0.00_₴"/>
    <numFmt numFmtId="170" formatCode="0.0"/>
    <numFmt numFmtId="171" formatCode="_-* #,##0.0_₴_-;\-* #,##0.0_₴_-;_-* &quot;-&quot;??_₴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20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3" xfId="0" applyFont="1" applyFill="1" applyBorder="1" applyAlignment="1">
      <alignment horizontal="left" vertical="center" wrapText="1"/>
    </xf>
    <xf numFmtId="166" fontId="1" fillId="0" borderId="0" xfId="0" applyNumberFormat="1" applyFont="1" applyFill="1"/>
    <xf numFmtId="166" fontId="15" fillId="0" borderId="3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top" wrapText="1"/>
    </xf>
    <xf numFmtId="167" fontId="22" fillId="2" borderId="3" xfId="1" applyNumberFormat="1" applyFont="1" applyFill="1" applyBorder="1" applyAlignment="1">
      <alignment horizontal="center" vertical="center" wrapText="1"/>
    </xf>
    <xf numFmtId="167" fontId="22" fillId="0" borderId="3" xfId="1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/>
    <xf numFmtId="0" fontId="22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4" fontId="6" fillId="0" borderId="4" xfId="1" applyNumberFormat="1" applyFont="1" applyFill="1" applyBorder="1" applyAlignment="1">
      <alignment horizontal="center" wrapText="1"/>
    </xf>
    <xf numFmtId="3" fontId="6" fillId="0" borderId="3" xfId="1" applyNumberFormat="1" applyFont="1" applyFill="1" applyBorder="1" applyAlignment="1">
      <alignment wrapText="1"/>
    </xf>
    <xf numFmtId="4" fontId="8" fillId="0" borderId="3" xfId="0" applyNumberFormat="1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vertical="center"/>
    </xf>
    <xf numFmtId="3" fontId="22" fillId="0" borderId="3" xfId="1" applyNumberFormat="1" applyFont="1" applyFill="1" applyBorder="1" applyAlignment="1">
      <alignment wrapText="1"/>
    </xf>
    <xf numFmtId="3" fontId="6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vertical="center" wrapText="1"/>
    </xf>
    <xf numFmtId="3" fontId="22" fillId="2" borderId="3" xfId="1" applyNumberFormat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top" wrapText="1"/>
    </xf>
    <xf numFmtId="3" fontId="22" fillId="0" borderId="3" xfId="1" applyNumberFormat="1" applyFont="1" applyFill="1" applyBorder="1" applyAlignment="1">
      <alignment horizontal="center" vertical="center" wrapText="1"/>
    </xf>
    <xf numFmtId="3" fontId="22" fillId="2" borderId="3" xfId="0" applyNumberFormat="1" applyFont="1" applyFill="1" applyBorder="1" applyAlignment="1">
      <alignment horizontal="center"/>
    </xf>
    <xf numFmtId="167" fontId="1" fillId="0" borderId="3" xfId="0" applyNumberFormat="1" applyFont="1" applyFill="1" applyBorder="1" applyAlignment="1">
      <alignment horizontal="center" wrapText="1"/>
    </xf>
    <xf numFmtId="3" fontId="22" fillId="0" borderId="3" xfId="0" applyNumberFormat="1" applyFont="1" applyFill="1" applyBorder="1" applyAlignment="1">
      <alignment horizontal="center"/>
    </xf>
    <xf numFmtId="1" fontId="22" fillId="2" borderId="3" xfId="1" applyNumberFormat="1" applyFont="1" applyFill="1" applyBorder="1" applyAlignment="1">
      <alignment horizontal="center" wrapText="1"/>
    </xf>
    <xf numFmtId="0" fontId="22" fillId="0" borderId="6" xfId="1" applyFont="1" applyFill="1" applyBorder="1" applyAlignment="1">
      <alignment horizontal="center" wrapText="1"/>
    </xf>
    <xf numFmtId="1" fontId="22" fillId="0" borderId="3" xfId="1" applyNumberFormat="1" applyFont="1" applyFill="1" applyBorder="1" applyAlignment="1">
      <alignment horizontal="center" wrapText="1"/>
    </xf>
    <xf numFmtId="168" fontId="18" fillId="2" borderId="3" xfId="0" applyNumberFormat="1" applyFont="1" applyFill="1" applyBorder="1" applyAlignment="1">
      <alignment horizontal="center" wrapText="1"/>
    </xf>
    <xf numFmtId="169" fontId="22" fillId="0" borderId="6" xfId="1" applyNumberFormat="1" applyFont="1" applyFill="1" applyBorder="1" applyAlignment="1">
      <alignment horizontal="center" vertical="top" wrapText="1"/>
    </xf>
    <xf numFmtId="169" fontId="1" fillId="0" borderId="3" xfId="0" applyNumberFormat="1" applyFont="1" applyFill="1" applyBorder="1" applyAlignment="1">
      <alignment horizontal="center" wrapText="1"/>
    </xf>
    <xf numFmtId="3" fontId="22" fillId="2" borderId="3" xfId="1" applyNumberFormat="1" applyFont="1" applyFill="1" applyBorder="1" applyAlignment="1">
      <alignment horizontal="center" wrapText="1"/>
    </xf>
    <xf numFmtId="4" fontId="6" fillId="0" borderId="3" xfId="1" applyNumberFormat="1" applyFont="1" applyFill="1" applyBorder="1" applyAlignment="1">
      <alignment wrapText="1"/>
    </xf>
    <xf numFmtId="3" fontId="22" fillId="2" borderId="3" xfId="1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166" fontId="1" fillId="0" borderId="3" xfId="0" applyNumberFormat="1" applyFont="1" applyFill="1" applyBorder="1" applyAlignment="1">
      <alignment wrapText="1"/>
    </xf>
    <xf numFmtId="0" fontId="6" fillId="0" borderId="3" xfId="1" applyFont="1" applyFill="1" applyBorder="1" applyAlignment="1">
      <alignment horizontal="center" vertical="top" wrapText="1"/>
    </xf>
    <xf numFmtId="170" fontId="6" fillId="2" borderId="3" xfId="1" applyNumberFormat="1" applyFont="1" applyFill="1" applyBorder="1" applyAlignment="1">
      <alignment wrapText="1"/>
    </xf>
    <xf numFmtId="170" fontId="1" fillId="0" borderId="3" xfId="0" applyNumberFormat="1" applyFont="1" applyFill="1" applyBorder="1" applyAlignment="1">
      <alignment horizontal="right" vertical="center" wrapText="1"/>
    </xf>
    <xf numFmtId="167" fontId="1" fillId="0" borderId="3" xfId="0" applyNumberFormat="1" applyFont="1" applyFill="1" applyBorder="1" applyAlignment="1">
      <alignment horizontal="right" vertical="center" wrapText="1"/>
    </xf>
    <xf numFmtId="170" fontId="22" fillId="2" borderId="3" xfId="0" applyNumberFormat="1" applyFont="1" applyFill="1" applyBorder="1" applyAlignment="1">
      <alignment horizontal="center"/>
    </xf>
    <xf numFmtId="170" fontId="22" fillId="0" borderId="3" xfId="0" applyNumberFormat="1" applyFont="1" applyFill="1" applyBorder="1" applyAlignment="1">
      <alignment horizontal="center"/>
    </xf>
    <xf numFmtId="171" fontId="1" fillId="2" borderId="3" xfId="0" applyNumberFormat="1" applyFont="1" applyFill="1" applyBorder="1" applyAlignment="1">
      <alignment horizontal="center" vertical="center" wrapText="1"/>
    </xf>
    <xf numFmtId="170" fontId="22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22" fillId="0" borderId="3" xfId="1" applyFont="1" applyFill="1" applyBorder="1" applyAlignment="1">
      <alignment horizontal="center" vertical="center" wrapText="1"/>
    </xf>
    <xf numFmtId="170" fontId="22" fillId="0" borderId="3" xfId="0" applyNumberFormat="1" applyFont="1" applyFill="1" applyBorder="1"/>
    <xf numFmtId="0" fontId="24" fillId="0" borderId="3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/>
    </xf>
    <xf numFmtId="170" fontId="22" fillId="0" borderId="3" xfId="0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166" fontId="1" fillId="0" borderId="3" xfId="0" applyNumberFormat="1" applyFont="1" applyFill="1" applyBorder="1" applyAlignment="1">
      <alignment vertical="center"/>
    </xf>
    <xf numFmtId="0" fontId="20" fillId="0" borderId="3" xfId="1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vertical="center" wrapText="1"/>
    </xf>
    <xf numFmtId="0" fontId="27" fillId="0" borderId="5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vertical="center"/>
    </xf>
    <xf numFmtId="1" fontId="1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170" fontId="1" fillId="0" borderId="3" xfId="0" applyNumberFormat="1" applyFont="1" applyFill="1" applyBorder="1" applyAlignment="1">
      <alignment horizontal="center" vertical="center"/>
    </xf>
    <xf numFmtId="170" fontId="1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3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tabSelected="1" topLeftCell="A74" workbookViewId="0">
      <selection activeCell="G89" sqref="G89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3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9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2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9.75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0.75" hidden="1" customHeight="1" x14ac:dyDescent="0.25">
      <c r="A10" s="14"/>
      <c r="B10" s="14"/>
      <c r="C10" s="14"/>
      <c r="D10" s="14"/>
      <c r="E10" s="14"/>
      <c r="F10" s="14"/>
      <c r="G10" s="14"/>
    </row>
    <row r="11" spans="1:7" ht="20.25" customHeight="1" x14ac:dyDescent="0.25">
      <c r="A11" s="15" t="s">
        <v>8</v>
      </c>
      <c r="B11" s="16">
        <v>10100000</v>
      </c>
      <c r="C11" s="17" t="s">
        <v>9</v>
      </c>
      <c r="D11" s="17"/>
      <c r="E11" s="17"/>
      <c r="F11" s="17"/>
      <c r="G11" s="18" t="s">
        <v>10</v>
      </c>
    </row>
    <row r="12" spans="1:7" ht="11.25" customHeight="1" x14ac:dyDescent="0.25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9.5" customHeight="1" x14ac:dyDescent="0.25">
      <c r="A13" s="22" t="s">
        <v>13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9.75" customHeight="1" x14ac:dyDescent="0.25">
      <c r="A14" s="25" t="s">
        <v>14</v>
      </c>
      <c r="B14" s="25"/>
      <c r="C14" s="26" t="s">
        <v>15</v>
      </c>
      <c r="D14" s="26"/>
      <c r="E14" s="26"/>
      <c r="F14" s="26"/>
      <c r="G14" s="27" t="s">
        <v>12</v>
      </c>
    </row>
    <row r="15" spans="1:7" ht="34.5" customHeight="1" x14ac:dyDescent="0.25">
      <c r="A15" s="28" t="s">
        <v>16</v>
      </c>
      <c r="B15" s="29">
        <v>1014060</v>
      </c>
      <c r="C15" s="29">
        <v>4060</v>
      </c>
      <c r="D15" s="30" t="s">
        <v>17</v>
      </c>
      <c r="E15" s="3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1"/>
      <c r="G15" s="32">
        <v>1355300000</v>
      </c>
    </row>
    <row r="16" spans="1:7" ht="29.25" customHeight="1" x14ac:dyDescent="0.25">
      <c r="A16" s="33"/>
      <c r="B16" s="34" t="s">
        <v>14</v>
      </c>
      <c r="C16" s="35" t="s">
        <v>18</v>
      </c>
      <c r="D16" s="36" t="s">
        <v>19</v>
      </c>
      <c r="E16" s="25" t="s">
        <v>20</v>
      </c>
      <c r="F16" s="25"/>
      <c r="G16" s="36" t="s">
        <v>21</v>
      </c>
    </row>
    <row r="17" spans="1:13" ht="12" customHeight="1" x14ac:dyDescent="0.25">
      <c r="A17" s="37" t="s">
        <v>22</v>
      </c>
      <c r="B17" s="38" t="s">
        <v>23</v>
      </c>
      <c r="C17" s="38"/>
      <c r="D17" s="39">
        <f>E56</f>
        <v>20487750.82</v>
      </c>
      <c r="E17" s="40" t="s">
        <v>24</v>
      </c>
      <c r="F17" s="40"/>
      <c r="G17" s="41">
        <f>C56</f>
        <v>17849258.919999998</v>
      </c>
    </row>
    <row r="18" spans="1:13" ht="12.75" customHeight="1" x14ac:dyDescent="0.25">
      <c r="A18" s="42"/>
      <c r="B18" s="43" t="s">
        <v>25</v>
      </c>
      <c r="C18" s="44">
        <f>D56</f>
        <v>2638491.9</v>
      </c>
      <c r="D18" s="45" t="s">
        <v>26</v>
      </c>
      <c r="E18" s="46"/>
      <c r="F18" s="46"/>
      <c r="G18" s="45"/>
    </row>
    <row r="19" spans="1:13" ht="11.25" customHeight="1" x14ac:dyDescent="0.25">
      <c r="A19" s="37" t="s">
        <v>27</v>
      </c>
      <c r="B19" s="47" t="s">
        <v>28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193.5" customHeight="1" x14ac:dyDescent="0.25">
      <c r="A20" s="42"/>
      <c r="B20" s="47" t="s">
        <v>29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2" customHeight="1" x14ac:dyDescent="0.25">
      <c r="A21" s="37" t="s">
        <v>30</v>
      </c>
      <c r="B21" s="47" t="s">
        <v>31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2" customHeight="1" x14ac:dyDescent="0.25">
      <c r="A22" s="48" t="s">
        <v>32</v>
      </c>
      <c r="B22" s="49" t="s">
        <v>33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2.75" customHeight="1" x14ac:dyDescent="0.25">
      <c r="A23" s="50"/>
      <c r="B23" s="51" t="str">
        <f>B28</f>
        <v>Забезпечення організації  культурного дозвілля  населення  і зміцнення культурних традицій .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ht="10.5" customHeight="1" x14ac:dyDescent="0.25">
      <c r="A24" s="37">
        <v>7</v>
      </c>
      <c r="B24" s="47" t="s">
        <v>34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0.5" customHeight="1" x14ac:dyDescent="0.25">
      <c r="A25" s="54" t="s">
        <v>35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9.75" customHeight="1" x14ac:dyDescent="0.25">
      <c r="A26" s="37">
        <v>8</v>
      </c>
      <c r="B26" s="56" t="s">
        <v>36</v>
      </c>
      <c r="C26" s="56"/>
      <c r="D26" s="56"/>
      <c r="E26" s="33"/>
      <c r="F26" s="33"/>
      <c r="G26" s="33"/>
    </row>
    <row r="27" spans="1:13" ht="9" customHeight="1" x14ac:dyDescent="0.25">
      <c r="A27" s="48" t="s">
        <v>32</v>
      </c>
      <c r="B27" s="57" t="s">
        <v>37</v>
      </c>
      <c r="C27" s="57"/>
      <c r="D27" s="57"/>
      <c r="E27" s="57"/>
      <c r="F27" s="57"/>
      <c r="G27" s="57"/>
    </row>
    <row r="28" spans="1:13" ht="15" customHeight="1" x14ac:dyDescent="0.25">
      <c r="A28" s="58">
        <v>1</v>
      </c>
      <c r="B28" s="59" t="s">
        <v>38</v>
      </c>
      <c r="C28" s="60"/>
      <c r="D28" s="60"/>
      <c r="E28" s="60"/>
      <c r="F28" s="60"/>
      <c r="G28" s="61"/>
    </row>
    <row r="29" spans="1:13" ht="2.25" hidden="1" customHeight="1" x14ac:dyDescent="0.25">
      <c r="A29" s="50"/>
      <c r="B29" s="62"/>
      <c r="C29" s="62"/>
      <c r="D29" s="62"/>
      <c r="E29" s="62"/>
      <c r="F29" s="62"/>
      <c r="G29" s="62"/>
    </row>
    <row r="30" spans="1:13" ht="0.75" hidden="1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39</v>
      </c>
      <c r="C31" s="64"/>
      <c r="D31" s="64"/>
      <c r="E31" s="65" t="s">
        <v>40</v>
      </c>
      <c r="F31" s="33"/>
      <c r="G31" s="45"/>
    </row>
    <row r="32" spans="1:13" ht="24" customHeight="1" x14ac:dyDescent="0.25">
      <c r="A32" s="48" t="s">
        <v>32</v>
      </c>
      <c r="B32" s="58" t="s">
        <v>41</v>
      </c>
      <c r="C32" s="58" t="s">
        <v>42</v>
      </c>
      <c r="D32" s="58" t="s">
        <v>43</v>
      </c>
      <c r="E32" s="58" t="s">
        <v>44</v>
      </c>
      <c r="F32" s="33"/>
      <c r="G32" s="33"/>
    </row>
    <row r="33" spans="1:7" ht="8.25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7" ht="25.5" customHeight="1" x14ac:dyDescent="0.25">
      <c r="A34" s="58">
        <v>1</v>
      </c>
      <c r="B34" s="66" t="str">
        <f>B28</f>
        <v>Забезпечення організації  культурного дозвілля  населення  і зміцнення культурних традицій .</v>
      </c>
      <c r="C34" s="67">
        <f>14904000+24000-350000-85000-12200</f>
        <v>14480800</v>
      </c>
      <c r="D34" s="68">
        <f>132180-10750+13263.22</f>
        <v>134693.22</v>
      </c>
      <c r="E34" s="68">
        <f>C34+D34</f>
        <v>14615493.220000001</v>
      </c>
      <c r="F34" s="33"/>
      <c r="G34" s="69"/>
    </row>
    <row r="35" spans="1:7" ht="13.5" customHeight="1" x14ac:dyDescent="0.25">
      <c r="A35" s="58"/>
      <c r="B35" s="66" t="s">
        <v>45</v>
      </c>
      <c r="C35" s="67"/>
      <c r="D35" s="68">
        <f>1400451.68+30050+1299</f>
        <v>1431800.68</v>
      </c>
      <c r="E35" s="68">
        <f>C35+D35</f>
        <v>1431800.68</v>
      </c>
      <c r="F35" s="33"/>
      <c r="G35" s="69"/>
    </row>
    <row r="36" spans="1:7" ht="32.25" customHeight="1" x14ac:dyDescent="0.25">
      <c r="A36" s="58">
        <v>2</v>
      </c>
      <c r="B36" s="70" t="s">
        <v>46</v>
      </c>
      <c r="C36" s="67">
        <v>1335782.74</v>
      </c>
      <c r="D36" s="68"/>
      <c r="E36" s="68">
        <f t="shared" ref="E36:E54" si="0">C36+D36</f>
        <v>1335782.74</v>
      </c>
      <c r="F36" s="33"/>
      <c r="G36" s="71"/>
    </row>
    <row r="37" spans="1:7" ht="23.25" customHeight="1" x14ac:dyDescent="0.25">
      <c r="A37" s="58">
        <v>3</v>
      </c>
      <c r="B37" s="70" t="s">
        <v>47</v>
      </c>
      <c r="C37" s="67"/>
      <c r="D37" s="68">
        <v>420</v>
      </c>
      <c r="E37" s="68">
        <f t="shared" si="0"/>
        <v>420</v>
      </c>
      <c r="F37" s="33"/>
      <c r="G37" s="33"/>
    </row>
    <row r="38" spans="1:7" ht="25.5" customHeight="1" x14ac:dyDescent="0.25">
      <c r="A38" s="58">
        <v>4</v>
      </c>
      <c r="B38" s="70" t="s">
        <v>48</v>
      </c>
      <c r="C38" s="67">
        <v>511174.92</v>
      </c>
      <c r="D38" s="72"/>
      <c r="E38" s="68">
        <f t="shared" si="0"/>
        <v>511174.92</v>
      </c>
      <c r="F38" s="33"/>
      <c r="G38" s="33"/>
    </row>
    <row r="39" spans="1:7" ht="25.5" customHeight="1" x14ac:dyDescent="0.25">
      <c r="A39" s="73">
        <v>5</v>
      </c>
      <c r="B39" s="70" t="s">
        <v>49</v>
      </c>
      <c r="C39" s="74"/>
      <c r="D39" s="68">
        <v>84251</v>
      </c>
      <c r="E39" s="68">
        <f t="shared" si="0"/>
        <v>84251</v>
      </c>
      <c r="F39" s="33"/>
      <c r="G39" s="33"/>
    </row>
    <row r="40" spans="1:7" ht="38.25" customHeight="1" x14ac:dyDescent="0.25">
      <c r="A40" s="75"/>
      <c r="B40" s="70" t="s">
        <v>50</v>
      </c>
      <c r="C40" s="74"/>
      <c r="D40" s="68">
        <v>915749</v>
      </c>
      <c r="E40" s="68">
        <f t="shared" si="0"/>
        <v>915749</v>
      </c>
      <c r="F40" s="33"/>
      <c r="G40" s="33"/>
    </row>
    <row r="41" spans="1:7" ht="35.25" customHeight="1" x14ac:dyDescent="0.25">
      <c r="A41" s="58">
        <v>6</v>
      </c>
      <c r="B41" s="70" t="s">
        <v>51</v>
      </c>
      <c r="C41" s="67">
        <v>65880</v>
      </c>
      <c r="D41" s="72"/>
      <c r="E41" s="68">
        <f t="shared" si="0"/>
        <v>65880</v>
      </c>
      <c r="F41" s="33"/>
      <c r="G41" s="33"/>
    </row>
    <row r="42" spans="1:7" ht="22.5" customHeight="1" x14ac:dyDescent="0.25">
      <c r="A42" s="58">
        <v>7</v>
      </c>
      <c r="B42" s="70" t="s">
        <v>52</v>
      </c>
      <c r="C42" s="67">
        <v>198586</v>
      </c>
      <c r="D42" s="72"/>
      <c r="E42" s="68">
        <f t="shared" si="0"/>
        <v>198586</v>
      </c>
      <c r="F42" s="33"/>
      <c r="G42" s="33"/>
    </row>
    <row r="43" spans="1:7" ht="36" customHeight="1" x14ac:dyDescent="0.25">
      <c r="A43" s="58">
        <v>8</v>
      </c>
      <c r="B43" s="70" t="s">
        <v>53</v>
      </c>
      <c r="C43" s="67">
        <v>85603.54</v>
      </c>
      <c r="D43" s="72"/>
      <c r="E43" s="68">
        <f t="shared" si="0"/>
        <v>85603.54</v>
      </c>
      <c r="F43" s="33"/>
      <c r="G43" s="33"/>
    </row>
    <row r="44" spans="1:7" ht="14.25" customHeight="1" x14ac:dyDescent="0.25">
      <c r="A44" s="58">
        <v>9</v>
      </c>
      <c r="B44" s="70" t="s">
        <v>54</v>
      </c>
      <c r="C44" s="67">
        <v>200000</v>
      </c>
      <c r="D44" s="72"/>
      <c r="E44" s="68">
        <f t="shared" si="0"/>
        <v>200000</v>
      </c>
      <c r="F44" s="33"/>
      <c r="G44" s="33"/>
    </row>
    <row r="45" spans="1:7" ht="25.5" customHeight="1" x14ac:dyDescent="0.25">
      <c r="A45" s="58">
        <v>10</v>
      </c>
      <c r="B45" s="70" t="s">
        <v>55</v>
      </c>
      <c r="C45" s="67">
        <v>17600</v>
      </c>
      <c r="D45" s="72"/>
      <c r="E45" s="68">
        <f t="shared" si="0"/>
        <v>17600</v>
      </c>
      <c r="F45" s="33"/>
      <c r="G45" s="33"/>
    </row>
    <row r="46" spans="1:7" ht="32.25" customHeight="1" x14ac:dyDescent="0.25">
      <c r="A46" s="58">
        <v>11</v>
      </c>
      <c r="B46" s="70" t="s">
        <v>56</v>
      </c>
      <c r="C46" s="67">
        <v>24644.5</v>
      </c>
      <c r="D46" s="72"/>
      <c r="E46" s="68">
        <f t="shared" si="0"/>
        <v>24644.5</v>
      </c>
      <c r="F46" s="33"/>
      <c r="G46" s="33"/>
    </row>
    <row r="47" spans="1:7" ht="24.75" customHeight="1" x14ac:dyDescent="0.25">
      <c r="A47" s="58">
        <v>12</v>
      </c>
      <c r="B47" s="70" t="s">
        <v>57</v>
      </c>
      <c r="C47" s="67">
        <v>121569.96</v>
      </c>
      <c r="D47" s="72"/>
      <c r="E47" s="68">
        <f t="shared" si="0"/>
        <v>121569.96</v>
      </c>
      <c r="F47" s="33"/>
      <c r="G47" s="33"/>
    </row>
    <row r="48" spans="1:7" ht="24" customHeight="1" x14ac:dyDescent="0.25">
      <c r="A48" s="58">
        <v>13</v>
      </c>
      <c r="B48" s="70" t="s">
        <v>58</v>
      </c>
      <c r="C48" s="67">
        <v>278000</v>
      </c>
      <c r="D48" s="72"/>
      <c r="E48" s="68">
        <f t="shared" si="0"/>
        <v>278000</v>
      </c>
      <c r="F48" s="33"/>
      <c r="G48" s="33"/>
    </row>
    <row r="49" spans="1:7" ht="23.25" customHeight="1" x14ac:dyDescent="0.25">
      <c r="A49" s="58">
        <v>14</v>
      </c>
      <c r="B49" s="70" t="s">
        <v>59</v>
      </c>
      <c r="C49" s="67"/>
      <c r="D49" s="68">
        <v>51578</v>
      </c>
      <c r="E49" s="68">
        <f t="shared" si="0"/>
        <v>51578</v>
      </c>
      <c r="F49" s="33"/>
      <c r="G49" s="33"/>
    </row>
    <row r="50" spans="1:7" ht="24.75" customHeight="1" x14ac:dyDescent="0.25">
      <c r="A50" s="58">
        <v>15</v>
      </c>
      <c r="B50" s="70" t="s">
        <v>60</v>
      </c>
      <c r="C50" s="67">
        <v>42000</v>
      </c>
      <c r="D50" s="72"/>
      <c r="E50" s="68">
        <f t="shared" si="0"/>
        <v>42000</v>
      </c>
      <c r="F50" s="33"/>
      <c r="G50" s="33"/>
    </row>
    <row r="51" spans="1:7" ht="24" customHeight="1" x14ac:dyDescent="0.25">
      <c r="A51" s="58">
        <v>16</v>
      </c>
      <c r="B51" s="70" t="s">
        <v>61</v>
      </c>
      <c r="C51" s="67">
        <v>75000</v>
      </c>
      <c r="D51" s="72"/>
      <c r="E51" s="68">
        <f t="shared" si="0"/>
        <v>75000</v>
      </c>
      <c r="F51" s="33"/>
      <c r="G51" s="33"/>
    </row>
    <row r="52" spans="1:7" ht="24" customHeight="1" x14ac:dyDescent="0.25">
      <c r="A52" s="58">
        <v>17</v>
      </c>
      <c r="B52" s="70" t="s">
        <v>62</v>
      </c>
      <c r="C52" s="67">
        <v>6183.86</v>
      </c>
      <c r="D52" s="72"/>
      <c r="E52" s="68">
        <f t="shared" si="0"/>
        <v>6183.86</v>
      </c>
      <c r="F52" s="33"/>
      <c r="G52" s="33"/>
    </row>
    <row r="53" spans="1:7" ht="24" customHeight="1" x14ac:dyDescent="0.25">
      <c r="A53" s="58">
        <v>18</v>
      </c>
      <c r="B53" s="70" t="s">
        <v>63</v>
      </c>
      <c r="C53" s="67">
        <v>339073</v>
      </c>
      <c r="D53" s="72"/>
      <c r="E53" s="68">
        <f t="shared" si="0"/>
        <v>339073</v>
      </c>
      <c r="F53" s="33"/>
      <c r="G53" s="33"/>
    </row>
    <row r="54" spans="1:7" ht="24" customHeight="1" x14ac:dyDescent="0.25">
      <c r="A54" s="58">
        <v>19</v>
      </c>
      <c r="B54" s="70" t="s">
        <v>64</v>
      </c>
      <c r="C54" s="67">
        <v>29360.400000000001</v>
      </c>
      <c r="D54" s="72"/>
      <c r="E54" s="68">
        <f t="shared" si="0"/>
        <v>29360.400000000001</v>
      </c>
      <c r="F54" s="33"/>
      <c r="G54" s="33"/>
    </row>
    <row r="55" spans="1:7" ht="24" customHeight="1" x14ac:dyDescent="0.25">
      <c r="A55" s="58">
        <v>20</v>
      </c>
      <c r="B55" s="70" t="s">
        <v>65</v>
      </c>
      <c r="C55" s="67">
        <v>38000</v>
      </c>
      <c r="D55" s="72">
        <v>20000</v>
      </c>
      <c r="E55" s="68">
        <f>C55+D55</f>
        <v>58000</v>
      </c>
      <c r="F55" s="33"/>
      <c r="G55" s="33"/>
    </row>
    <row r="56" spans="1:7" ht="12" customHeight="1" x14ac:dyDescent="0.25">
      <c r="A56" s="76" t="s">
        <v>44</v>
      </c>
      <c r="B56" s="76"/>
      <c r="C56" s="68">
        <f>SUM(C34:C55)</f>
        <v>17849258.919999998</v>
      </c>
      <c r="D56" s="68">
        <f>SUM(D34:D55)</f>
        <v>2638491.9</v>
      </c>
      <c r="E56" s="68">
        <f>SUM(E34:E55)</f>
        <v>20487750.82</v>
      </c>
      <c r="F56" s="33"/>
      <c r="G56" s="33"/>
    </row>
    <row r="57" spans="1:7" ht="10.5" hidden="1" customHeight="1" x14ac:dyDescent="0.25">
      <c r="A57" s="63"/>
      <c r="B57" s="33"/>
      <c r="C57" s="33"/>
      <c r="D57" s="33"/>
      <c r="E57" s="33"/>
      <c r="F57" s="33"/>
      <c r="G57" s="33"/>
    </row>
    <row r="58" spans="1:7" ht="12" customHeight="1" x14ac:dyDescent="0.25">
      <c r="A58" s="77">
        <v>10</v>
      </c>
      <c r="B58" s="78" t="s">
        <v>66</v>
      </c>
      <c r="C58" s="78"/>
      <c r="D58" s="78"/>
      <c r="E58" s="78"/>
      <c r="F58" s="79" t="s">
        <v>40</v>
      </c>
      <c r="G58" s="33"/>
    </row>
    <row r="59" spans="1:7" ht="14.25" customHeight="1" x14ac:dyDescent="0.25">
      <c r="A59" s="80"/>
      <c r="B59" s="48" t="s">
        <v>67</v>
      </c>
      <c r="C59" s="48" t="s">
        <v>42</v>
      </c>
      <c r="D59" s="48" t="s">
        <v>43</v>
      </c>
      <c r="E59" s="48" t="s">
        <v>44</v>
      </c>
      <c r="F59" s="80"/>
      <c r="G59" s="33"/>
    </row>
    <row r="60" spans="1:7" ht="9" customHeight="1" x14ac:dyDescent="0.25">
      <c r="A60" s="80"/>
      <c r="B60" s="48">
        <v>1</v>
      </c>
      <c r="C60" s="48">
        <v>2</v>
      </c>
      <c r="D60" s="48">
        <v>3</v>
      </c>
      <c r="E60" s="48">
        <v>4</v>
      </c>
      <c r="F60" s="80"/>
      <c r="G60" s="33"/>
    </row>
    <row r="61" spans="1:7" ht="9.75" customHeight="1" x14ac:dyDescent="0.25">
      <c r="A61" s="80"/>
      <c r="B61" s="81" t="s">
        <v>44</v>
      </c>
      <c r="C61" s="81"/>
      <c r="D61" s="81"/>
      <c r="E61" s="81"/>
      <c r="F61" s="80"/>
      <c r="G61" s="33"/>
    </row>
    <row r="62" spans="1:7" ht="10.5" hidden="1" customHeight="1" x14ac:dyDescent="0.25">
      <c r="A62" s="63"/>
      <c r="B62" s="33"/>
      <c r="C62" s="33"/>
      <c r="D62" s="33"/>
      <c r="E62" s="33"/>
      <c r="F62" s="33"/>
      <c r="G62" s="33"/>
    </row>
    <row r="63" spans="1:7" ht="11.25" customHeight="1" x14ac:dyDescent="0.25">
      <c r="A63" s="37">
        <v>11</v>
      </c>
      <c r="B63" s="47" t="s">
        <v>68</v>
      </c>
      <c r="C63" s="47"/>
      <c r="D63" s="47"/>
      <c r="E63" s="47"/>
      <c r="F63" s="47"/>
      <c r="G63" s="47"/>
    </row>
    <row r="64" spans="1:7" ht="21.75" customHeight="1" x14ac:dyDescent="0.25">
      <c r="A64" s="48" t="s">
        <v>32</v>
      </c>
      <c r="B64" s="58" t="s">
        <v>69</v>
      </c>
      <c r="C64" s="58" t="s">
        <v>70</v>
      </c>
      <c r="D64" s="58" t="s">
        <v>71</v>
      </c>
      <c r="E64" s="58" t="s">
        <v>42</v>
      </c>
      <c r="F64" s="58" t="s">
        <v>43</v>
      </c>
      <c r="G64" s="58" t="s">
        <v>44</v>
      </c>
    </row>
    <row r="65" spans="1:11" ht="8.25" customHeight="1" x14ac:dyDescent="0.25">
      <c r="A65" s="48">
        <v>1</v>
      </c>
      <c r="B65" s="48">
        <v>2</v>
      </c>
      <c r="C65" s="48">
        <v>3</v>
      </c>
      <c r="D65" s="48">
        <v>4</v>
      </c>
      <c r="E65" s="48">
        <v>5</v>
      </c>
      <c r="F65" s="48">
        <v>6</v>
      </c>
      <c r="G65" s="48">
        <v>7</v>
      </c>
    </row>
    <row r="66" spans="1:11" ht="11.25" customHeight="1" x14ac:dyDescent="0.25">
      <c r="A66" s="82">
        <v>1</v>
      </c>
      <c r="B66" s="83" t="str">
        <f>B34</f>
        <v>Забезпечення організації  культурного дозвілля  населення  і зміцнення культурних традицій .</v>
      </c>
      <c r="C66" s="84"/>
      <c r="D66" s="84"/>
      <c r="E66" s="84"/>
      <c r="F66" s="84"/>
      <c r="G66" s="85"/>
    </row>
    <row r="67" spans="1:11" ht="9.75" customHeight="1" x14ac:dyDescent="0.25">
      <c r="A67" s="86">
        <v>1</v>
      </c>
      <c r="B67" s="87" t="s">
        <v>72</v>
      </c>
      <c r="C67" s="50"/>
      <c r="D67" s="50"/>
      <c r="E67" s="50"/>
      <c r="F67" s="50"/>
      <c r="G67" s="50"/>
    </row>
    <row r="68" spans="1:11" ht="13.5" customHeight="1" x14ac:dyDescent="0.25">
      <c r="A68" s="50"/>
      <c r="B68" s="88" t="s">
        <v>73</v>
      </c>
      <c r="C68" s="89" t="s">
        <v>74</v>
      </c>
      <c r="D68" s="90" t="s">
        <v>75</v>
      </c>
      <c r="E68" s="91">
        <v>29</v>
      </c>
      <c r="F68" s="92"/>
      <c r="G68" s="93">
        <f t="shared" ref="G68:G73" si="1">E68</f>
        <v>29</v>
      </c>
      <c r="I68" s="1" t="s">
        <v>76</v>
      </c>
    </row>
    <row r="69" spans="1:11" ht="10.5" customHeight="1" x14ac:dyDescent="0.25">
      <c r="A69" s="50"/>
      <c r="B69" s="94" t="s">
        <v>77</v>
      </c>
      <c r="C69" s="89" t="s">
        <v>74</v>
      </c>
      <c r="D69" s="90" t="s">
        <v>75</v>
      </c>
      <c r="E69" s="91">
        <v>29</v>
      </c>
      <c r="F69" s="92"/>
      <c r="G69" s="93">
        <f t="shared" si="1"/>
        <v>29</v>
      </c>
      <c r="H69" s="95">
        <v>24</v>
      </c>
      <c r="I69" s="95">
        <v>3</v>
      </c>
      <c r="J69" s="1" t="s">
        <v>78</v>
      </c>
    </row>
    <row r="70" spans="1:11" ht="11.25" customHeight="1" x14ac:dyDescent="0.25">
      <c r="A70" s="50"/>
      <c r="B70" s="94" t="s">
        <v>79</v>
      </c>
      <c r="C70" s="89" t="s">
        <v>74</v>
      </c>
      <c r="D70" s="90" t="s">
        <v>75</v>
      </c>
      <c r="E70" s="96">
        <v>118</v>
      </c>
      <c r="F70" s="92"/>
      <c r="G70" s="93">
        <f t="shared" si="1"/>
        <v>118</v>
      </c>
      <c r="H70" s="95">
        <v>2</v>
      </c>
      <c r="I70" s="95"/>
      <c r="J70" s="1" t="s">
        <v>80</v>
      </c>
    </row>
    <row r="71" spans="1:11" ht="13.5" customHeight="1" x14ac:dyDescent="0.25">
      <c r="A71" s="50"/>
      <c r="B71" s="94" t="s">
        <v>81</v>
      </c>
      <c r="C71" s="89" t="s">
        <v>74</v>
      </c>
      <c r="D71" s="90" t="s">
        <v>82</v>
      </c>
      <c r="E71" s="97">
        <f>SUM(E72:E75)</f>
        <v>100.3</v>
      </c>
      <c r="F71" s="92"/>
      <c r="G71" s="98">
        <f t="shared" si="1"/>
        <v>100.3</v>
      </c>
      <c r="H71" s="99">
        <f>SUM(H72:H75)</f>
        <v>37</v>
      </c>
      <c r="I71" s="99">
        <f>SUM(I72:I75)</f>
        <v>44.3</v>
      </c>
    </row>
    <row r="72" spans="1:11" ht="12.75" customHeight="1" x14ac:dyDescent="0.25">
      <c r="A72" s="100"/>
      <c r="B72" s="101" t="s">
        <v>83</v>
      </c>
      <c r="C72" s="89" t="s">
        <v>74</v>
      </c>
      <c r="D72" s="90" t="s">
        <v>82</v>
      </c>
      <c r="E72" s="102">
        <v>30.5</v>
      </c>
      <c r="F72" s="92"/>
      <c r="G72" s="98">
        <f t="shared" si="1"/>
        <v>30.5</v>
      </c>
      <c r="H72" s="95">
        <v>34</v>
      </c>
      <c r="I72" s="103">
        <v>17.5</v>
      </c>
    </row>
    <row r="73" spans="1:11" ht="12.75" customHeight="1" x14ac:dyDescent="0.25">
      <c r="A73" s="50"/>
      <c r="B73" s="101" t="s">
        <v>84</v>
      </c>
      <c r="C73" s="89" t="s">
        <v>74</v>
      </c>
      <c r="D73" s="90" t="s">
        <v>82</v>
      </c>
      <c r="E73" s="102">
        <v>41.5</v>
      </c>
      <c r="F73" s="92"/>
      <c r="G73" s="98">
        <f t="shared" si="1"/>
        <v>41.5</v>
      </c>
      <c r="H73" s="95"/>
      <c r="I73" s="103">
        <v>6.5</v>
      </c>
    </row>
    <row r="74" spans="1:11" ht="12" customHeight="1" x14ac:dyDescent="0.25">
      <c r="A74" s="50"/>
      <c r="B74" s="101" t="s">
        <v>85</v>
      </c>
      <c r="C74" s="89" t="s">
        <v>74</v>
      </c>
      <c r="D74" s="90" t="s">
        <v>82</v>
      </c>
      <c r="E74" s="102">
        <v>8.5</v>
      </c>
      <c r="F74" s="104"/>
      <c r="G74" s="98">
        <f>SUM(E74:F74)</f>
        <v>8.5</v>
      </c>
      <c r="H74" s="95">
        <v>2</v>
      </c>
      <c r="I74" s="103">
        <v>20.3</v>
      </c>
      <c r="J74" s="1" t="s">
        <v>86</v>
      </c>
      <c r="K74" s="1" t="s">
        <v>87</v>
      </c>
    </row>
    <row r="75" spans="1:11" ht="12.75" customHeight="1" x14ac:dyDescent="0.25">
      <c r="A75" s="100"/>
      <c r="B75" s="94" t="s">
        <v>88</v>
      </c>
      <c r="C75" s="89" t="s">
        <v>74</v>
      </c>
      <c r="D75" s="90" t="s">
        <v>82</v>
      </c>
      <c r="E75" s="96">
        <v>19.8</v>
      </c>
      <c r="F75" s="105"/>
      <c r="G75" s="106">
        <f>SUM(E75:F75)</f>
        <v>19.8</v>
      </c>
      <c r="H75" s="95">
        <v>1</v>
      </c>
      <c r="I75" s="91"/>
    </row>
    <row r="76" spans="1:11" ht="24.75" customHeight="1" x14ac:dyDescent="0.25">
      <c r="A76" s="100"/>
      <c r="B76" s="94" t="s">
        <v>89</v>
      </c>
      <c r="C76" s="89" t="s">
        <v>90</v>
      </c>
      <c r="D76" s="107" t="s">
        <v>91</v>
      </c>
      <c r="E76" s="108">
        <f>C34</f>
        <v>14480800</v>
      </c>
      <c r="F76" s="109"/>
      <c r="G76" s="110">
        <f t="shared" ref="G76:G81" si="2">E76</f>
        <v>14480800</v>
      </c>
    </row>
    <row r="77" spans="1:11" ht="13.5" customHeight="1" x14ac:dyDescent="0.25">
      <c r="A77" s="86">
        <v>2</v>
      </c>
      <c r="B77" s="87" t="s">
        <v>92</v>
      </c>
      <c r="C77" s="106"/>
      <c r="D77" s="111"/>
      <c r="E77" s="112"/>
      <c r="F77" s="113"/>
      <c r="G77" s="114"/>
    </row>
    <row r="78" spans="1:11" ht="12.75" customHeight="1" x14ac:dyDescent="0.25">
      <c r="A78" s="86"/>
      <c r="B78" s="94" t="s">
        <v>93</v>
      </c>
      <c r="C78" s="90" t="s">
        <v>94</v>
      </c>
      <c r="D78" s="115" t="s">
        <v>95</v>
      </c>
      <c r="E78" s="116">
        <v>140000</v>
      </c>
      <c r="F78" s="117"/>
      <c r="G78" s="114">
        <f t="shared" si="2"/>
        <v>140000</v>
      </c>
      <c r="H78" s="95"/>
      <c r="J78" s="118">
        <v>119570</v>
      </c>
      <c r="K78" s="1">
        <v>125710</v>
      </c>
    </row>
    <row r="79" spans="1:11" ht="13.5" customHeight="1" x14ac:dyDescent="0.25">
      <c r="A79" s="86"/>
      <c r="B79" s="94" t="s">
        <v>96</v>
      </c>
      <c r="C79" s="90" t="s">
        <v>94</v>
      </c>
      <c r="D79" s="111" t="s">
        <v>97</v>
      </c>
      <c r="E79" s="119"/>
      <c r="F79" s="117"/>
      <c r="G79" s="120"/>
      <c r="H79" s="95">
        <v>39720</v>
      </c>
      <c r="J79" s="121"/>
    </row>
    <row r="80" spans="1:11" ht="12" customHeight="1" x14ac:dyDescent="0.25">
      <c r="A80" s="86"/>
      <c r="B80" s="94" t="s">
        <v>98</v>
      </c>
      <c r="C80" s="90" t="s">
        <v>94</v>
      </c>
      <c r="D80" s="111" t="s">
        <v>97</v>
      </c>
      <c r="E80" s="116">
        <v>140000</v>
      </c>
      <c r="F80" s="117"/>
      <c r="G80" s="114">
        <f t="shared" si="2"/>
        <v>140000</v>
      </c>
      <c r="J80" s="118">
        <f>J78</f>
        <v>119570</v>
      </c>
    </row>
    <row r="81" spans="1:10" ht="26.25" customHeight="1" x14ac:dyDescent="0.25">
      <c r="A81" s="58"/>
      <c r="B81" s="94" t="s">
        <v>99</v>
      </c>
      <c r="C81" s="90" t="s">
        <v>100</v>
      </c>
      <c r="D81" s="111" t="s">
        <v>97</v>
      </c>
      <c r="E81" s="122">
        <v>1060</v>
      </c>
      <c r="F81" s="123"/>
      <c r="G81" s="114">
        <f t="shared" si="2"/>
        <v>1060</v>
      </c>
      <c r="H81" s="1">
        <v>779</v>
      </c>
      <c r="J81" s="124">
        <v>372</v>
      </c>
    </row>
    <row r="82" spans="1:10" ht="13.5" customHeight="1" x14ac:dyDescent="0.25">
      <c r="A82" s="58"/>
      <c r="B82" s="94" t="s">
        <v>101</v>
      </c>
      <c r="C82" s="89" t="s">
        <v>90</v>
      </c>
      <c r="D82" s="111" t="s">
        <v>97</v>
      </c>
      <c r="E82" s="125"/>
      <c r="F82" s="126">
        <f>D34</f>
        <v>134693.22</v>
      </c>
      <c r="G82" s="127">
        <f>F82</f>
        <v>134693.22</v>
      </c>
      <c r="H82" s="5"/>
    </row>
    <row r="83" spans="1:10" ht="12.75" customHeight="1" x14ac:dyDescent="0.25">
      <c r="A83" s="58"/>
      <c r="B83" s="94" t="s">
        <v>102</v>
      </c>
      <c r="C83" s="89" t="s">
        <v>90</v>
      </c>
      <c r="D83" s="111" t="s">
        <v>91</v>
      </c>
      <c r="E83" s="128"/>
      <c r="F83" s="109"/>
      <c r="G83" s="104"/>
      <c r="H83" s="5">
        <v>198600</v>
      </c>
    </row>
    <row r="84" spans="1:10" ht="12" customHeight="1" x14ac:dyDescent="0.25">
      <c r="A84" s="58"/>
      <c r="B84" s="94" t="s">
        <v>103</v>
      </c>
      <c r="C84" s="89"/>
      <c r="D84" s="111"/>
      <c r="E84" s="128"/>
      <c r="F84" s="129">
        <f>D35</f>
        <v>1431800.68</v>
      </c>
      <c r="G84" s="104"/>
      <c r="H84" s="5"/>
    </row>
    <row r="85" spans="1:10" ht="10.5" customHeight="1" x14ac:dyDescent="0.25">
      <c r="A85" s="58"/>
      <c r="B85" s="94" t="s">
        <v>104</v>
      </c>
      <c r="C85" s="90" t="s">
        <v>105</v>
      </c>
      <c r="D85" s="111" t="s">
        <v>91</v>
      </c>
      <c r="E85" s="130"/>
      <c r="F85" s="109"/>
      <c r="G85" s="104"/>
      <c r="H85" s="5">
        <v>39720</v>
      </c>
    </row>
    <row r="86" spans="1:10" ht="12.75" customHeight="1" x14ac:dyDescent="0.25">
      <c r="A86" s="86">
        <v>3</v>
      </c>
      <c r="B86" s="87" t="s">
        <v>106</v>
      </c>
      <c r="C86" s="50"/>
      <c r="D86" s="131"/>
      <c r="E86" s="132"/>
      <c r="F86" s="133"/>
      <c r="G86" s="134"/>
    </row>
    <row r="87" spans="1:10" ht="11.25" customHeight="1" x14ac:dyDescent="0.25">
      <c r="A87" s="58"/>
      <c r="B87" s="94" t="s">
        <v>107</v>
      </c>
      <c r="C87" s="135" t="s">
        <v>90</v>
      </c>
      <c r="D87" s="111" t="s">
        <v>108</v>
      </c>
      <c r="E87" s="136"/>
      <c r="F87" s="137"/>
      <c r="G87" s="138"/>
      <c r="H87" s="1">
        <v>5</v>
      </c>
    </row>
    <row r="88" spans="1:10" ht="12" customHeight="1" x14ac:dyDescent="0.25">
      <c r="A88" s="58"/>
      <c r="B88" s="94" t="s">
        <v>109</v>
      </c>
      <c r="C88" s="135" t="s">
        <v>90</v>
      </c>
      <c r="D88" s="111" t="s">
        <v>108</v>
      </c>
      <c r="E88" s="139">
        <f>E76/E78</f>
        <v>103.43428571428572</v>
      </c>
      <c r="F88" s="140">
        <f>F82/E78</f>
        <v>0.96209442857142857</v>
      </c>
      <c r="G88" s="98">
        <f>E88+F88</f>
        <v>104.39638014285715</v>
      </c>
    </row>
    <row r="89" spans="1:10" ht="11.25" customHeight="1" x14ac:dyDescent="0.25">
      <c r="A89" s="58"/>
      <c r="B89" s="94" t="s">
        <v>110</v>
      </c>
      <c r="C89" s="135" t="s">
        <v>90</v>
      </c>
      <c r="D89" s="111" t="s">
        <v>108</v>
      </c>
      <c r="E89" s="141">
        <f>E76/E81</f>
        <v>13661.132075471698</v>
      </c>
      <c r="F89" s="142">
        <f>D34/E81</f>
        <v>127.06907547169811</v>
      </c>
      <c r="G89" s="98">
        <f>E56/G81</f>
        <v>19328.066811320754</v>
      </c>
    </row>
    <row r="90" spans="1:10" ht="11.25" customHeight="1" x14ac:dyDescent="0.25">
      <c r="A90" s="86">
        <v>4</v>
      </c>
      <c r="B90" s="87" t="s">
        <v>111</v>
      </c>
      <c r="C90" s="50"/>
      <c r="D90" s="131"/>
      <c r="E90" s="143"/>
      <c r="F90" s="143"/>
      <c r="G90" s="143"/>
    </row>
    <row r="91" spans="1:10" ht="40.5" customHeight="1" x14ac:dyDescent="0.25">
      <c r="A91" s="50"/>
      <c r="B91" s="101" t="s">
        <v>112</v>
      </c>
      <c r="C91" s="144" t="s">
        <v>113</v>
      </c>
      <c r="D91" s="111" t="s">
        <v>108</v>
      </c>
      <c r="E91" s="145">
        <v>2</v>
      </c>
      <c r="F91" s="145"/>
      <c r="G91" s="140">
        <f>E91+F91</f>
        <v>2</v>
      </c>
    </row>
    <row r="92" spans="1:10" ht="12.75" customHeight="1" x14ac:dyDescent="0.25">
      <c r="A92" s="146">
        <v>2</v>
      </c>
      <c r="B92" s="147" t="str">
        <f>B36</f>
        <v>Фінансова підтримка  Комунального закладу "Дрогобицький культурно-освітній центр ім. І. Франка"</v>
      </c>
      <c r="C92" s="148"/>
      <c r="D92" s="148"/>
      <c r="E92" s="148"/>
      <c r="F92" s="148"/>
      <c r="G92" s="149"/>
    </row>
    <row r="93" spans="1:10" ht="10.5" customHeight="1" x14ac:dyDescent="0.25">
      <c r="A93" s="150">
        <v>1</v>
      </c>
      <c r="B93" s="151" t="s">
        <v>72</v>
      </c>
      <c r="C93" s="152"/>
      <c r="D93" s="152"/>
      <c r="E93" s="152"/>
      <c r="F93" s="152"/>
      <c r="G93" s="152"/>
      <c r="J93" s="1" t="s">
        <v>114</v>
      </c>
    </row>
    <row r="94" spans="1:10" ht="12" customHeight="1" x14ac:dyDescent="0.25">
      <c r="A94" s="150"/>
      <c r="B94" s="88" t="s">
        <v>73</v>
      </c>
      <c r="C94" s="153" t="s">
        <v>74</v>
      </c>
      <c r="D94" s="90" t="s">
        <v>75</v>
      </c>
      <c r="E94" s="50">
        <v>1</v>
      </c>
      <c r="F94" s="50"/>
      <c r="G94" s="50">
        <v>1</v>
      </c>
    </row>
    <row r="95" spans="1:10" ht="12" customHeight="1" x14ac:dyDescent="0.25">
      <c r="A95" s="150"/>
      <c r="B95" s="88" t="s">
        <v>115</v>
      </c>
      <c r="C95" s="90" t="s">
        <v>74</v>
      </c>
      <c r="D95" s="90" t="s">
        <v>75</v>
      </c>
      <c r="E95" s="154">
        <f>SUM(E96:E98)</f>
        <v>7</v>
      </c>
      <c r="F95" s="92"/>
      <c r="G95" s="98">
        <f>E95</f>
        <v>7</v>
      </c>
    </row>
    <row r="96" spans="1:10" ht="13.5" customHeight="1" x14ac:dyDescent="0.25">
      <c r="A96" s="150"/>
      <c r="B96" s="155" t="s">
        <v>83</v>
      </c>
      <c r="C96" s="90" t="s">
        <v>74</v>
      </c>
      <c r="D96" s="90" t="s">
        <v>82</v>
      </c>
      <c r="E96" s="156">
        <v>3</v>
      </c>
      <c r="F96" s="92"/>
      <c r="G96" s="98">
        <f>E96</f>
        <v>3</v>
      </c>
      <c r="I96" s="1" t="s">
        <v>116</v>
      </c>
    </row>
    <row r="97" spans="1:7" ht="13.5" customHeight="1" x14ac:dyDescent="0.25">
      <c r="A97" s="150"/>
      <c r="B97" s="155" t="s">
        <v>84</v>
      </c>
      <c r="C97" s="90" t="s">
        <v>74</v>
      </c>
      <c r="D97" s="90" t="s">
        <v>82</v>
      </c>
      <c r="E97" s="156">
        <v>3</v>
      </c>
      <c r="F97" s="92"/>
      <c r="G97" s="98">
        <f>E97</f>
        <v>3</v>
      </c>
    </row>
    <row r="98" spans="1:7" ht="11.25" customHeight="1" x14ac:dyDescent="0.25">
      <c r="A98" s="150"/>
      <c r="B98" s="155" t="s">
        <v>85</v>
      </c>
      <c r="C98" s="90" t="s">
        <v>74</v>
      </c>
      <c r="D98" s="90" t="s">
        <v>82</v>
      </c>
      <c r="E98" s="156">
        <v>1</v>
      </c>
      <c r="F98" s="92"/>
      <c r="G98" s="98">
        <f>E98</f>
        <v>1</v>
      </c>
    </row>
    <row r="99" spans="1:7" ht="12.75" customHeight="1" x14ac:dyDescent="0.25">
      <c r="A99" s="152"/>
      <c r="B99" s="157" t="s">
        <v>117</v>
      </c>
      <c r="C99" s="158" t="s">
        <v>90</v>
      </c>
      <c r="D99" s="115" t="s">
        <v>118</v>
      </c>
      <c r="E99" s="159">
        <f>C36</f>
        <v>1335782.74</v>
      </c>
      <c r="F99" s="160"/>
      <c r="G99" s="93">
        <f>E99</f>
        <v>1335782.74</v>
      </c>
    </row>
    <row r="100" spans="1:7" ht="12.75" customHeight="1" x14ac:dyDescent="0.25">
      <c r="A100" s="152"/>
      <c r="B100" s="157"/>
      <c r="C100" s="158"/>
      <c r="D100" s="115"/>
      <c r="E100" s="159"/>
      <c r="F100" s="160"/>
      <c r="G100" s="93"/>
    </row>
    <row r="101" spans="1:7" ht="12.75" customHeight="1" x14ac:dyDescent="0.25">
      <c r="A101" s="86">
        <v>2</v>
      </c>
      <c r="B101" s="87" t="s">
        <v>92</v>
      </c>
      <c r="C101" s="111"/>
      <c r="D101" s="161"/>
      <c r="E101" s="162"/>
      <c r="F101" s="162"/>
      <c r="G101" s="162"/>
    </row>
    <row r="102" spans="1:7" ht="12" customHeight="1" x14ac:dyDescent="0.25">
      <c r="A102" s="50"/>
      <c r="B102" s="163" t="s">
        <v>119</v>
      </c>
      <c r="C102" s="115" t="s">
        <v>100</v>
      </c>
      <c r="D102" s="115" t="s">
        <v>118</v>
      </c>
      <c r="E102" s="156">
        <v>23</v>
      </c>
      <c r="F102" s="164"/>
      <c r="G102" s="93">
        <f>E102</f>
        <v>23</v>
      </c>
    </row>
    <row r="103" spans="1:7" ht="11.25" customHeight="1" x14ac:dyDescent="0.25">
      <c r="A103" s="86">
        <v>3</v>
      </c>
      <c r="B103" s="87" t="s">
        <v>106</v>
      </c>
      <c r="C103" s="111"/>
      <c r="D103" s="161"/>
      <c r="E103" s="162"/>
      <c r="F103" s="162"/>
      <c r="G103" s="162"/>
    </row>
    <row r="104" spans="1:7" ht="12.75" customHeight="1" x14ac:dyDescent="0.25">
      <c r="A104" s="50"/>
      <c r="B104" s="155" t="s">
        <v>120</v>
      </c>
      <c r="C104" s="158" t="s">
        <v>90</v>
      </c>
      <c r="D104" s="111" t="s">
        <v>108</v>
      </c>
      <c r="E104" s="165">
        <f>E99/E95</f>
        <v>190826.10571428572</v>
      </c>
      <c r="F104" s="162"/>
      <c r="G104" s="93">
        <f>E104</f>
        <v>190826.10571428572</v>
      </c>
    </row>
    <row r="105" spans="1:7" ht="11.25" customHeight="1" x14ac:dyDescent="0.25">
      <c r="A105" s="50"/>
      <c r="B105" s="155" t="s">
        <v>121</v>
      </c>
      <c r="C105" s="158" t="s">
        <v>90</v>
      </c>
      <c r="D105" s="111" t="s">
        <v>108</v>
      </c>
      <c r="E105" s="165">
        <f>E99/E102</f>
        <v>58077.510434782605</v>
      </c>
      <c r="F105" s="162"/>
      <c r="G105" s="93"/>
    </row>
    <row r="106" spans="1:7" ht="9.75" customHeight="1" x14ac:dyDescent="0.25">
      <c r="A106" s="86">
        <v>4</v>
      </c>
      <c r="B106" s="87" t="s">
        <v>111</v>
      </c>
      <c r="C106" s="111"/>
      <c r="D106" s="161"/>
      <c r="E106" s="162"/>
      <c r="F106" s="162"/>
      <c r="G106" s="162"/>
    </row>
    <row r="107" spans="1:7" ht="22.5" customHeight="1" x14ac:dyDescent="0.25">
      <c r="A107" s="50"/>
      <c r="B107" s="166" t="s">
        <v>122</v>
      </c>
      <c r="C107" s="158" t="s">
        <v>113</v>
      </c>
      <c r="D107" s="111" t="s">
        <v>108</v>
      </c>
      <c r="E107" s="167">
        <v>91</v>
      </c>
      <c r="F107" s="168"/>
      <c r="G107" s="169">
        <f>E107</f>
        <v>91</v>
      </c>
    </row>
    <row r="108" spans="1:7" ht="33" customHeight="1" x14ac:dyDescent="0.25">
      <c r="A108" s="170">
        <f>A39</f>
        <v>5</v>
      </c>
      <c r="B108" s="171" t="str">
        <f>B39</f>
        <v>Капітальний ремонт (усунення аварійного стану) внутрішніх приміщень НД-філії с. Лішня ЦКМ «Каменяр» за адресою вул. Івана Франка,30, с. Лішня, Дрогобицький район, Львівська область</v>
      </c>
      <c r="C108" s="172"/>
      <c r="D108" s="172"/>
      <c r="E108" s="172"/>
      <c r="F108" s="172"/>
      <c r="G108" s="173"/>
    </row>
    <row r="109" spans="1:7" ht="33" customHeight="1" x14ac:dyDescent="0.25">
      <c r="A109" s="75"/>
      <c r="B109" s="171" t="str">
        <f>B40</f>
        <v>Капітальний ремонт частини приміщення Народного дому за адресою вул.Івана Франка, 30, с.Лішня, Дрогобицького району Львівської області</v>
      </c>
      <c r="C109" s="174"/>
      <c r="D109" s="174"/>
      <c r="E109" s="174"/>
      <c r="F109" s="174"/>
      <c r="G109" s="175"/>
    </row>
    <row r="110" spans="1:7" ht="11.25" customHeight="1" x14ac:dyDescent="0.25">
      <c r="A110" s="150">
        <v>1</v>
      </c>
      <c r="B110" s="151" t="s">
        <v>72</v>
      </c>
      <c r="C110" s="158"/>
      <c r="D110" s="111"/>
      <c r="E110" s="167"/>
      <c r="F110" s="168"/>
      <c r="G110" s="169"/>
    </row>
    <row r="111" spans="1:7" ht="13.5" customHeight="1" x14ac:dyDescent="0.25">
      <c r="A111" s="50"/>
      <c r="B111" s="166" t="s">
        <v>123</v>
      </c>
      <c r="C111" s="158" t="s">
        <v>90</v>
      </c>
      <c r="D111" s="111" t="s">
        <v>91</v>
      </c>
      <c r="E111" s="167"/>
      <c r="F111" s="168">
        <v>84251</v>
      </c>
      <c r="G111" s="169">
        <f>E111+F111</f>
        <v>84251</v>
      </c>
    </row>
    <row r="112" spans="1:7" ht="13.5" customHeight="1" x14ac:dyDescent="0.25">
      <c r="A112" s="50"/>
      <c r="B112" s="166" t="s">
        <v>124</v>
      </c>
      <c r="C112" s="158" t="s">
        <v>90</v>
      </c>
      <c r="D112" s="111" t="s">
        <v>91</v>
      </c>
      <c r="E112" s="167"/>
      <c r="F112" s="168">
        <v>915749</v>
      </c>
      <c r="G112" s="169">
        <v>915749</v>
      </c>
    </row>
    <row r="113" spans="1:8" ht="12" customHeight="1" x14ac:dyDescent="0.25">
      <c r="A113" s="86">
        <v>2</v>
      </c>
      <c r="B113" s="87" t="s">
        <v>92</v>
      </c>
      <c r="C113" s="158"/>
      <c r="D113" s="111"/>
      <c r="E113" s="167"/>
      <c r="F113" s="168"/>
      <c r="G113" s="169"/>
    </row>
    <row r="114" spans="1:8" ht="11.25" customHeight="1" x14ac:dyDescent="0.25">
      <c r="A114" s="50"/>
      <c r="B114" s="166" t="s">
        <v>125</v>
      </c>
      <c r="C114" s="158" t="s">
        <v>105</v>
      </c>
      <c r="D114" s="111" t="s">
        <v>91</v>
      </c>
      <c r="E114" s="167"/>
      <c r="F114" s="168">
        <v>1</v>
      </c>
      <c r="G114" s="169">
        <f>E114+F114</f>
        <v>1</v>
      </c>
    </row>
    <row r="115" spans="1:8" ht="11.25" customHeight="1" x14ac:dyDescent="0.25">
      <c r="A115" s="50"/>
      <c r="B115" s="166" t="s">
        <v>125</v>
      </c>
      <c r="C115" s="158" t="s">
        <v>105</v>
      </c>
      <c r="D115" s="111" t="s">
        <v>91</v>
      </c>
      <c r="E115" s="167"/>
      <c r="F115" s="168">
        <v>1</v>
      </c>
      <c r="G115" s="169">
        <v>1</v>
      </c>
    </row>
    <row r="116" spans="1:8" ht="12" customHeight="1" x14ac:dyDescent="0.25">
      <c r="A116" s="86">
        <v>3</v>
      </c>
      <c r="B116" s="87" t="s">
        <v>106</v>
      </c>
      <c r="C116" s="158"/>
      <c r="D116" s="111"/>
      <c r="E116" s="167"/>
      <c r="F116" s="168"/>
      <c r="G116" s="169"/>
    </row>
    <row r="117" spans="1:8" ht="11.25" customHeight="1" x14ac:dyDescent="0.25">
      <c r="A117" s="50"/>
      <c r="B117" s="166" t="s">
        <v>126</v>
      </c>
      <c r="C117" s="158" t="s">
        <v>90</v>
      </c>
      <c r="D117" s="111" t="s">
        <v>108</v>
      </c>
      <c r="E117" s="167"/>
      <c r="F117" s="168">
        <f>F111/F114</f>
        <v>84251</v>
      </c>
      <c r="G117" s="169">
        <f>E117+F117</f>
        <v>84251</v>
      </c>
    </row>
    <row r="118" spans="1:8" ht="11.25" customHeight="1" x14ac:dyDescent="0.25">
      <c r="A118" s="50"/>
      <c r="B118" s="166" t="s">
        <v>127</v>
      </c>
      <c r="C118" s="158" t="s">
        <v>90</v>
      </c>
      <c r="D118" s="111" t="s">
        <v>108</v>
      </c>
      <c r="E118" s="167"/>
      <c r="F118" s="168">
        <f>F112/F115</f>
        <v>915749</v>
      </c>
      <c r="G118" s="169">
        <f>G112/G115</f>
        <v>915749</v>
      </c>
    </row>
    <row r="119" spans="1:8" ht="12" customHeight="1" x14ac:dyDescent="0.25">
      <c r="A119" s="86">
        <v>4</v>
      </c>
      <c r="B119" s="87" t="s">
        <v>111</v>
      </c>
      <c r="C119" s="158"/>
      <c r="D119" s="111"/>
      <c r="E119" s="167"/>
      <c r="F119" s="168"/>
      <c r="G119" s="169"/>
    </row>
    <row r="120" spans="1:8" ht="12" customHeight="1" x14ac:dyDescent="0.25">
      <c r="A120" s="176"/>
      <c r="B120" s="177" t="s">
        <v>128</v>
      </c>
      <c r="C120" s="178" t="s">
        <v>113</v>
      </c>
      <c r="D120" s="179" t="s">
        <v>129</v>
      </c>
      <c r="E120" s="180"/>
      <c r="F120" s="181">
        <v>100</v>
      </c>
      <c r="G120" s="182"/>
    </row>
    <row r="121" spans="1:8" ht="12.75" customHeight="1" x14ac:dyDescent="0.25">
      <c r="A121" s="183"/>
      <c r="B121" s="177" t="s">
        <v>128</v>
      </c>
      <c r="C121" s="178" t="s">
        <v>113</v>
      </c>
      <c r="D121" s="179" t="s">
        <v>129</v>
      </c>
      <c r="E121" s="180"/>
      <c r="F121" s="181">
        <v>50</v>
      </c>
      <c r="G121" s="182"/>
    </row>
    <row r="122" spans="1:8" ht="15.75" customHeight="1" x14ac:dyDescent="0.25">
      <c r="A122" s="50">
        <v>6</v>
      </c>
      <c r="B122" s="171" t="str">
        <f>B41</f>
        <v>Виготовлення технічних паспортів та замовлення довідок про реєстрацію права власності на будівлі народних домів</v>
      </c>
      <c r="C122" s="172"/>
      <c r="D122" s="172"/>
      <c r="E122" s="172"/>
      <c r="F122" s="172"/>
      <c r="G122" s="173"/>
      <c r="H122" s="5"/>
    </row>
    <row r="123" spans="1:8" ht="12.75" customHeight="1" x14ac:dyDescent="0.25">
      <c r="A123" s="150">
        <v>1</v>
      </c>
      <c r="B123" s="151" t="s">
        <v>72</v>
      </c>
      <c r="C123" s="158"/>
      <c r="D123" s="111"/>
      <c r="E123" s="167"/>
      <c r="F123" s="168"/>
      <c r="G123" s="169"/>
      <c r="H123" s="5"/>
    </row>
    <row r="124" spans="1:8" ht="12.75" customHeight="1" x14ac:dyDescent="0.25">
      <c r="A124" s="50"/>
      <c r="B124" s="166" t="s">
        <v>130</v>
      </c>
      <c r="C124" s="158" t="s">
        <v>90</v>
      </c>
      <c r="D124" s="111" t="s">
        <v>91</v>
      </c>
      <c r="E124" s="167">
        <v>65880</v>
      </c>
      <c r="F124" s="168"/>
      <c r="G124" s="169">
        <f>E124+F124</f>
        <v>65880</v>
      </c>
      <c r="H124" s="5"/>
    </row>
    <row r="125" spans="1:8" ht="12.75" customHeight="1" x14ac:dyDescent="0.25">
      <c r="A125" s="86">
        <v>2</v>
      </c>
      <c r="B125" s="87" t="s">
        <v>92</v>
      </c>
      <c r="C125" s="158"/>
      <c r="D125" s="111"/>
      <c r="E125" s="167"/>
      <c r="F125" s="168"/>
      <c r="G125" s="169"/>
      <c r="H125" s="5"/>
    </row>
    <row r="126" spans="1:8" ht="12.75" customHeight="1" x14ac:dyDescent="0.25">
      <c r="A126" s="50"/>
      <c r="B126" s="166" t="s">
        <v>131</v>
      </c>
      <c r="C126" s="158" t="s">
        <v>105</v>
      </c>
      <c r="D126" s="111" t="s">
        <v>91</v>
      </c>
      <c r="E126" s="167">
        <v>12</v>
      </c>
      <c r="F126" s="168"/>
      <c r="G126" s="169">
        <f>E126+F126</f>
        <v>12</v>
      </c>
      <c r="H126" s="5"/>
    </row>
    <row r="127" spans="1:8" ht="12.75" customHeight="1" x14ac:dyDescent="0.25">
      <c r="A127" s="86">
        <v>3</v>
      </c>
      <c r="B127" s="87" t="s">
        <v>106</v>
      </c>
      <c r="C127" s="158"/>
      <c r="D127" s="111"/>
      <c r="E127" s="167"/>
      <c r="F127" s="168"/>
      <c r="G127" s="169"/>
      <c r="H127" s="5"/>
    </row>
    <row r="128" spans="1:8" ht="12.75" customHeight="1" x14ac:dyDescent="0.25">
      <c r="A128" s="50"/>
      <c r="B128" s="166" t="s">
        <v>132</v>
      </c>
      <c r="C128" s="158" t="s">
        <v>90</v>
      </c>
      <c r="D128" s="111" t="s">
        <v>108</v>
      </c>
      <c r="E128" s="167">
        <f>E124/E126</f>
        <v>5490</v>
      </c>
      <c r="F128" s="168"/>
      <c r="G128" s="169">
        <f>E128+F128</f>
        <v>5490</v>
      </c>
      <c r="H128" s="5"/>
    </row>
    <row r="129" spans="1:8" ht="12.75" customHeight="1" x14ac:dyDescent="0.25">
      <c r="A129" s="86">
        <v>4</v>
      </c>
      <c r="B129" s="87" t="s">
        <v>111</v>
      </c>
      <c r="C129" s="158"/>
      <c r="D129" s="111"/>
      <c r="E129" s="167"/>
      <c r="F129" s="168"/>
      <c r="G129" s="169"/>
      <c r="H129" s="5"/>
    </row>
    <row r="130" spans="1:8" ht="12.75" customHeight="1" x14ac:dyDescent="0.25">
      <c r="A130" s="183"/>
      <c r="B130" s="177" t="s">
        <v>133</v>
      </c>
      <c r="C130" s="178" t="s">
        <v>113</v>
      </c>
      <c r="D130" s="179" t="s">
        <v>134</v>
      </c>
      <c r="E130" s="180">
        <v>100</v>
      </c>
      <c r="F130" s="181"/>
      <c r="G130" s="182"/>
      <c r="H130" s="5"/>
    </row>
    <row r="131" spans="1:8" ht="12.75" customHeight="1" x14ac:dyDescent="0.25">
      <c r="A131" s="50">
        <v>7</v>
      </c>
      <c r="B131" s="171" t="str">
        <f>B42</f>
        <v>Поточний ремонт приміщень Народного дому с. Раневичі</v>
      </c>
      <c r="C131" s="172"/>
      <c r="D131" s="172"/>
      <c r="E131" s="172"/>
      <c r="F131" s="172"/>
      <c r="G131" s="173"/>
      <c r="H131" s="5"/>
    </row>
    <row r="132" spans="1:8" ht="12.75" customHeight="1" x14ac:dyDescent="0.25">
      <c r="A132" s="150">
        <v>1</v>
      </c>
      <c r="B132" s="151" t="s">
        <v>72</v>
      </c>
      <c r="C132" s="158"/>
      <c r="D132" s="111"/>
      <c r="E132" s="167"/>
      <c r="F132" s="168"/>
      <c r="G132" s="169"/>
      <c r="H132" s="5"/>
    </row>
    <row r="133" spans="1:8" ht="12.75" customHeight="1" x14ac:dyDescent="0.25">
      <c r="A133" s="50"/>
      <c r="B133" s="166" t="s">
        <v>135</v>
      </c>
      <c r="C133" s="158" t="s">
        <v>90</v>
      </c>
      <c r="D133" s="111" t="s">
        <v>91</v>
      </c>
      <c r="E133" s="167">
        <v>198586</v>
      </c>
      <c r="F133" s="168"/>
      <c r="G133" s="169">
        <f>E133+F133</f>
        <v>198586</v>
      </c>
      <c r="H133" s="5"/>
    </row>
    <row r="134" spans="1:8" ht="12.75" customHeight="1" x14ac:dyDescent="0.25">
      <c r="A134" s="86">
        <v>2</v>
      </c>
      <c r="B134" s="87" t="s">
        <v>92</v>
      </c>
      <c r="C134" s="158"/>
      <c r="D134" s="111"/>
      <c r="E134" s="167"/>
      <c r="F134" s="168"/>
      <c r="G134" s="169"/>
      <c r="H134" s="5"/>
    </row>
    <row r="135" spans="1:8" ht="12.75" customHeight="1" x14ac:dyDescent="0.25">
      <c r="A135" s="50"/>
      <c r="B135" s="166" t="s">
        <v>125</v>
      </c>
      <c r="C135" s="158" t="s">
        <v>105</v>
      </c>
      <c r="D135" s="111" t="s">
        <v>91</v>
      </c>
      <c r="E135" s="167">
        <v>1</v>
      </c>
      <c r="F135" s="168"/>
      <c r="G135" s="169">
        <f>E135+F135</f>
        <v>1</v>
      </c>
      <c r="H135" s="5"/>
    </row>
    <row r="136" spans="1:8" ht="12.75" customHeight="1" x14ac:dyDescent="0.25">
      <c r="A136" s="86">
        <v>3</v>
      </c>
      <c r="B136" s="87" t="s">
        <v>106</v>
      </c>
      <c r="C136" s="158"/>
      <c r="D136" s="111"/>
      <c r="E136" s="167"/>
      <c r="F136" s="168"/>
      <c r="G136" s="169"/>
      <c r="H136" s="5"/>
    </row>
    <row r="137" spans="1:8" ht="12.75" customHeight="1" x14ac:dyDescent="0.25">
      <c r="A137" s="50"/>
      <c r="B137" s="166" t="s">
        <v>136</v>
      </c>
      <c r="C137" s="158" t="s">
        <v>90</v>
      </c>
      <c r="D137" s="111" t="s">
        <v>108</v>
      </c>
      <c r="E137" s="167">
        <f>E133/E135</f>
        <v>198586</v>
      </c>
      <c r="F137" s="168"/>
      <c r="G137" s="169">
        <f>E137+F137</f>
        <v>198586</v>
      </c>
      <c r="H137" s="5"/>
    </row>
    <row r="138" spans="1:8" ht="12.75" customHeight="1" x14ac:dyDescent="0.25">
      <c r="A138" s="86">
        <v>4</v>
      </c>
      <c r="B138" s="87" t="s">
        <v>111</v>
      </c>
      <c r="C138" s="158"/>
      <c r="D138" s="111"/>
      <c r="E138" s="167"/>
      <c r="F138" s="168"/>
      <c r="G138" s="169"/>
      <c r="H138" s="5"/>
    </row>
    <row r="139" spans="1:8" ht="12.75" customHeight="1" x14ac:dyDescent="0.25">
      <c r="A139" s="50"/>
      <c r="B139" s="166" t="s">
        <v>128</v>
      </c>
      <c r="C139" s="158" t="s">
        <v>113</v>
      </c>
      <c r="D139" s="111" t="s">
        <v>129</v>
      </c>
      <c r="E139" s="167">
        <v>100</v>
      </c>
      <c r="F139" s="168"/>
      <c r="G139" s="169"/>
      <c r="H139" s="5"/>
    </row>
    <row r="140" spans="1:8" ht="12.75" customHeight="1" x14ac:dyDescent="0.25">
      <c r="A140" s="100">
        <v>8</v>
      </c>
      <c r="B140" s="171" t="s">
        <v>53</v>
      </c>
      <c r="C140" s="172"/>
      <c r="D140" s="172"/>
      <c r="E140" s="172"/>
      <c r="F140" s="172"/>
      <c r="G140" s="173"/>
      <c r="H140" s="5"/>
    </row>
    <row r="141" spans="1:8" ht="12.75" customHeight="1" x14ac:dyDescent="0.25">
      <c r="A141" s="150">
        <v>1</v>
      </c>
      <c r="B141" s="151" t="s">
        <v>72</v>
      </c>
      <c r="C141" s="158"/>
      <c r="D141" s="111"/>
      <c r="E141" s="167"/>
      <c r="F141" s="168"/>
      <c r="G141" s="169"/>
      <c r="H141" s="5"/>
    </row>
    <row r="142" spans="1:8" ht="12.75" customHeight="1" x14ac:dyDescent="0.25">
      <c r="A142" s="50"/>
      <c r="B142" s="166" t="s">
        <v>135</v>
      </c>
      <c r="C142" s="158" t="s">
        <v>90</v>
      </c>
      <c r="D142" s="111" t="s">
        <v>91</v>
      </c>
      <c r="E142" s="184">
        <v>85603.54</v>
      </c>
      <c r="F142" s="185"/>
      <c r="G142" s="186">
        <f>E142+F142</f>
        <v>85603.54</v>
      </c>
      <c r="H142" s="5"/>
    </row>
    <row r="143" spans="1:8" ht="12.75" customHeight="1" x14ac:dyDescent="0.25">
      <c r="A143" s="86">
        <v>2</v>
      </c>
      <c r="B143" s="87" t="s">
        <v>92</v>
      </c>
      <c r="C143" s="158"/>
      <c r="D143" s="111"/>
      <c r="E143" s="167"/>
      <c r="F143" s="168"/>
      <c r="G143" s="169"/>
      <c r="H143" s="5"/>
    </row>
    <row r="144" spans="1:8" ht="12.75" customHeight="1" x14ac:dyDescent="0.25">
      <c r="A144" s="50"/>
      <c r="B144" s="166" t="s">
        <v>125</v>
      </c>
      <c r="C144" s="158" t="s">
        <v>105</v>
      </c>
      <c r="D144" s="111" t="s">
        <v>91</v>
      </c>
      <c r="E144" s="167">
        <v>1</v>
      </c>
      <c r="F144" s="168"/>
      <c r="G144" s="169">
        <f>E144+F144</f>
        <v>1</v>
      </c>
      <c r="H144" s="5"/>
    </row>
    <row r="145" spans="1:8" ht="12.75" customHeight="1" x14ac:dyDescent="0.25">
      <c r="A145" s="86">
        <v>3</v>
      </c>
      <c r="B145" s="87" t="s">
        <v>106</v>
      </c>
      <c r="C145" s="158"/>
      <c r="D145" s="111"/>
      <c r="E145" s="167"/>
      <c r="F145" s="168"/>
      <c r="G145" s="169"/>
      <c r="H145" s="5"/>
    </row>
    <row r="146" spans="1:8" ht="12.75" customHeight="1" x14ac:dyDescent="0.25">
      <c r="A146" s="50"/>
      <c r="B146" s="166" t="s">
        <v>136</v>
      </c>
      <c r="C146" s="158" t="s">
        <v>90</v>
      </c>
      <c r="D146" s="111" t="s">
        <v>108</v>
      </c>
      <c r="E146" s="184">
        <f>E142/E144</f>
        <v>85603.54</v>
      </c>
      <c r="F146" s="185"/>
      <c r="G146" s="186">
        <f>E146+F146</f>
        <v>85603.54</v>
      </c>
      <c r="H146" s="5"/>
    </row>
    <row r="147" spans="1:8" ht="12.75" customHeight="1" x14ac:dyDescent="0.25">
      <c r="A147" s="86">
        <v>4</v>
      </c>
      <c r="B147" s="87" t="s">
        <v>111</v>
      </c>
      <c r="C147" s="158"/>
      <c r="D147" s="111"/>
      <c r="E147" s="167"/>
      <c r="F147" s="168"/>
      <c r="G147" s="169"/>
      <c r="H147" s="5"/>
    </row>
    <row r="148" spans="1:8" ht="12.75" customHeight="1" x14ac:dyDescent="0.25">
      <c r="A148" s="50"/>
      <c r="B148" s="166" t="s">
        <v>128</v>
      </c>
      <c r="C148" s="158" t="s">
        <v>113</v>
      </c>
      <c r="D148" s="111" t="s">
        <v>129</v>
      </c>
      <c r="E148" s="167">
        <v>100</v>
      </c>
      <c r="F148" s="168"/>
      <c r="G148" s="169"/>
      <c r="H148" s="5"/>
    </row>
    <row r="149" spans="1:8" ht="12.75" customHeight="1" x14ac:dyDescent="0.25">
      <c r="A149" s="100">
        <v>9</v>
      </c>
      <c r="B149" s="171" t="s">
        <v>54</v>
      </c>
      <c r="C149" s="172"/>
      <c r="D149" s="172"/>
      <c r="E149" s="172"/>
      <c r="F149" s="172"/>
      <c r="G149" s="173"/>
      <c r="H149" s="5"/>
    </row>
    <row r="150" spans="1:8" ht="12.75" customHeight="1" x14ac:dyDescent="0.25">
      <c r="A150" s="150">
        <v>1</v>
      </c>
      <c r="B150" s="151" t="s">
        <v>72</v>
      </c>
      <c r="C150" s="158"/>
      <c r="D150" s="111"/>
      <c r="E150" s="167"/>
      <c r="F150" s="168"/>
      <c r="G150" s="169"/>
      <c r="H150" s="5"/>
    </row>
    <row r="151" spans="1:8" ht="12.75" customHeight="1" x14ac:dyDescent="0.25">
      <c r="A151" s="50"/>
      <c r="B151" s="166" t="s">
        <v>135</v>
      </c>
      <c r="C151" s="158" t="s">
        <v>90</v>
      </c>
      <c r="D151" s="111" t="s">
        <v>91</v>
      </c>
      <c r="E151" s="184">
        <v>200000</v>
      </c>
      <c r="F151" s="185"/>
      <c r="G151" s="186">
        <f>E151+F151</f>
        <v>200000</v>
      </c>
      <c r="H151" s="5"/>
    </row>
    <row r="152" spans="1:8" ht="12.75" customHeight="1" x14ac:dyDescent="0.25">
      <c r="A152" s="86">
        <v>2</v>
      </c>
      <c r="B152" s="87" t="s">
        <v>92</v>
      </c>
      <c r="C152" s="158"/>
      <c r="D152" s="111"/>
      <c r="E152" s="167"/>
      <c r="F152" s="168"/>
      <c r="G152" s="169"/>
      <c r="H152" s="5"/>
    </row>
    <row r="153" spans="1:8" ht="12.75" customHeight="1" x14ac:dyDescent="0.25">
      <c r="A153" s="50"/>
      <c r="B153" s="166" t="s">
        <v>125</v>
      </c>
      <c r="C153" s="158" t="s">
        <v>105</v>
      </c>
      <c r="D153" s="111" t="s">
        <v>91</v>
      </c>
      <c r="E153" s="167">
        <v>1</v>
      </c>
      <c r="F153" s="168"/>
      <c r="G153" s="169">
        <f>E153+F153</f>
        <v>1</v>
      </c>
      <c r="H153" s="5"/>
    </row>
    <row r="154" spans="1:8" ht="12.75" customHeight="1" x14ac:dyDescent="0.25">
      <c r="A154" s="86">
        <v>3</v>
      </c>
      <c r="B154" s="87" t="s">
        <v>106</v>
      </c>
      <c r="C154" s="158"/>
      <c r="D154" s="111"/>
      <c r="E154" s="167"/>
      <c r="F154" s="168"/>
      <c r="G154" s="169"/>
      <c r="H154" s="5"/>
    </row>
    <row r="155" spans="1:8" ht="12.75" customHeight="1" x14ac:dyDescent="0.25">
      <c r="A155" s="50"/>
      <c r="B155" s="166" t="s">
        <v>136</v>
      </c>
      <c r="C155" s="158" t="s">
        <v>90</v>
      </c>
      <c r="D155" s="111" t="s">
        <v>108</v>
      </c>
      <c r="E155" s="184">
        <f>E151/E153</f>
        <v>200000</v>
      </c>
      <c r="F155" s="185"/>
      <c r="G155" s="186">
        <f>E155+F155</f>
        <v>200000</v>
      </c>
      <c r="H155" s="5"/>
    </row>
    <row r="156" spans="1:8" ht="12.75" customHeight="1" x14ac:dyDescent="0.25">
      <c r="A156" s="86">
        <v>4</v>
      </c>
      <c r="B156" s="87" t="s">
        <v>111</v>
      </c>
      <c r="C156" s="158"/>
      <c r="D156" s="111"/>
      <c r="E156" s="167"/>
      <c r="F156" s="168"/>
      <c r="G156" s="169"/>
      <c r="H156" s="5"/>
    </row>
    <row r="157" spans="1:8" ht="12.75" customHeight="1" x14ac:dyDescent="0.25">
      <c r="A157" s="50"/>
      <c r="B157" s="166" t="s">
        <v>128</v>
      </c>
      <c r="C157" s="158" t="s">
        <v>113</v>
      </c>
      <c r="D157" s="111" t="s">
        <v>129</v>
      </c>
      <c r="E157" s="167">
        <v>100</v>
      </c>
      <c r="F157" s="168"/>
      <c r="G157" s="169"/>
      <c r="H157" s="5"/>
    </row>
    <row r="158" spans="1:8" ht="12.75" customHeight="1" x14ac:dyDescent="0.25">
      <c r="A158" s="100">
        <v>10</v>
      </c>
      <c r="B158" s="171" t="s">
        <v>55</v>
      </c>
      <c r="C158" s="172"/>
      <c r="D158" s="172"/>
      <c r="E158" s="172"/>
      <c r="F158" s="172"/>
      <c r="G158" s="173"/>
      <c r="H158" s="5"/>
    </row>
    <row r="159" spans="1:8" ht="12.75" customHeight="1" x14ac:dyDescent="0.25">
      <c r="A159" s="150">
        <v>1</v>
      </c>
      <c r="B159" s="151" t="s">
        <v>72</v>
      </c>
      <c r="C159" s="158"/>
      <c r="D159" s="111"/>
      <c r="E159" s="167"/>
      <c r="F159" s="168"/>
      <c r="G159" s="169"/>
      <c r="H159" s="5"/>
    </row>
    <row r="160" spans="1:8" ht="19.5" customHeight="1" x14ac:dyDescent="0.25">
      <c r="A160" s="50"/>
      <c r="B160" s="166" t="s">
        <v>137</v>
      </c>
      <c r="C160" s="158" t="s">
        <v>90</v>
      </c>
      <c r="D160" s="111" t="s">
        <v>91</v>
      </c>
      <c r="E160" s="184">
        <v>17600</v>
      </c>
      <c r="F160" s="185"/>
      <c r="G160" s="186">
        <f>E160+F160</f>
        <v>17600</v>
      </c>
      <c r="H160" s="5"/>
    </row>
    <row r="161" spans="1:8" ht="12.75" customHeight="1" x14ac:dyDescent="0.25">
      <c r="A161" s="86">
        <v>2</v>
      </c>
      <c r="B161" s="87" t="s">
        <v>92</v>
      </c>
      <c r="C161" s="158"/>
      <c r="D161" s="111"/>
      <c r="E161" s="167"/>
      <c r="F161" s="168"/>
      <c r="G161" s="169"/>
      <c r="H161" s="5"/>
    </row>
    <row r="162" spans="1:8" ht="12.75" customHeight="1" x14ac:dyDescent="0.25">
      <c r="A162" s="50"/>
      <c r="B162" s="166" t="s">
        <v>138</v>
      </c>
      <c r="C162" s="158" t="s">
        <v>105</v>
      </c>
      <c r="D162" s="111" t="s">
        <v>91</v>
      </c>
      <c r="E162" s="167">
        <v>1</v>
      </c>
      <c r="F162" s="168"/>
      <c r="G162" s="169">
        <f>E162+F162</f>
        <v>1</v>
      </c>
      <c r="H162" s="5"/>
    </row>
    <row r="163" spans="1:8" ht="12.75" customHeight="1" x14ac:dyDescent="0.25">
      <c r="A163" s="86">
        <v>3</v>
      </c>
      <c r="B163" s="87" t="s">
        <v>106</v>
      </c>
      <c r="C163" s="158"/>
      <c r="D163" s="111"/>
      <c r="E163" s="167"/>
      <c r="F163" s="168"/>
      <c r="G163" s="169"/>
      <c r="H163" s="5"/>
    </row>
    <row r="164" spans="1:8" ht="12.75" customHeight="1" x14ac:dyDescent="0.25">
      <c r="A164" s="50"/>
      <c r="B164" s="166" t="s">
        <v>139</v>
      </c>
      <c r="C164" s="158" t="s">
        <v>90</v>
      </c>
      <c r="D164" s="111" t="s">
        <v>108</v>
      </c>
      <c r="E164" s="184">
        <f>E160/E162</f>
        <v>17600</v>
      </c>
      <c r="F164" s="185"/>
      <c r="G164" s="186">
        <f>E164+F164</f>
        <v>17600</v>
      </c>
      <c r="H164" s="5"/>
    </row>
    <row r="165" spans="1:8" ht="12.75" customHeight="1" x14ac:dyDescent="0.25">
      <c r="A165" s="86">
        <v>4</v>
      </c>
      <c r="B165" s="87" t="s">
        <v>111</v>
      </c>
      <c r="C165" s="158"/>
      <c r="D165" s="111"/>
      <c r="E165" s="167"/>
      <c r="F165" s="168"/>
      <c r="G165" s="169"/>
      <c r="H165" s="5"/>
    </row>
    <row r="166" spans="1:8" ht="12.75" customHeight="1" x14ac:dyDescent="0.25">
      <c r="A166" s="50"/>
      <c r="B166" s="166" t="s">
        <v>128</v>
      </c>
      <c r="C166" s="158" t="s">
        <v>113</v>
      </c>
      <c r="D166" s="111" t="s">
        <v>129</v>
      </c>
      <c r="E166" s="167">
        <v>100</v>
      </c>
      <c r="F166" s="168"/>
      <c r="G166" s="169"/>
      <c r="H166" s="5"/>
    </row>
    <row r="167" spans="1:8" ht="12.75" customHeight="1" x14ac:dyDescent="0.25">
      <c r="A167" s="100">
        <v>11</v>
      </c>
      <c r="B167" s="171" t="s">
        <v>56</v>
      </c>
      <c r="C167" s="172"/>
      <c r="D167" s="172"/>
      <c r="E167" s="172"/>
      <c r="F167" s="172"/>
      <c r="G167" s="173"/>
      <c r="H167" s="5"/>
    </row>
    <row r="168" spans="1:8" ht="12.75" customHeight="1" x14ac:dyDescent="0.25">
      <c r="A168" s="150">
        <v>1</v>
      </c>
      <c r="B168" s="151" t="s">
        <v>72</v>
      </c>
      <c r="C168" s="158"/>
      <c r="D168" s="111"/>
      <c r="E168" s="167"/>
      <c r="F168" s="168"/>
      <c r="G168" s="169"/>
      <c r="H168" s="5"/>
    </row>
    <row r="169" spans="1:8" ht="21" customHeight="1" x14ac:dyDescent="0.25">
      <c r="A169" s="50"/>
      <c r="B169" s="166" t="s">
        <v>140</v>
      </c>
      <c r="C169" s="158" t="s">
        <v>90</v>
      </c>
      <c r="D169" s="111" t="s">
        <v>91</v>
      </c>
      <c r="E169" s="184">
        <v>24644.5</v>
      </c>
      <c r="F169" s="185"/>
      <c r="G169" s="186">
        <f>E169+F169</f>
        <v>24644.5</v>
      </c>
      <c r="H169" s="5"/>
    </row>
    <row r="170" spans="1:8" ht="12.75" customHeight="1" x14ac:dyDescent="0.25">
      <c r="A170" s="86">
        <v>2</v>
      </c>
      <c r="B170" s="87" t="s">
        <v>92</v>
      </c>
      <c r="C170" s="158"/>
      <c r="D170" s="111"/>
      <c r="E170" s="167"/>
      <c r="F170" s="168"/>
      <c r="G170" s="169"/>
      <c r="H170" s="5"/>
    </row>
    <row r="171" spans="1:8" ht="12.75" customHeight="1" x14ac:dyDescent="0.25">
      <c r="A171" s="50"/>
      <c r="B171" s="166" t="s">
        <v>141</v>
      </c>
      <c r="C171" s="158" t="s">
        <v>105</v>
      </c>
      <c r="D171" s="111" t="s">
        <v>91</v>
      </c>
      <c r="E171" s="167">
        <v>17</v>
      </c>
      <c r="F171" s="168"/>
      <c r="G171" s="169">
        <f>E171+F171</f>
        <v>17</v>
      </c>
      <c r="H171" s="5"/>
    </row>
    <row r="172" spans="1:8" ht="12.75" customHeight="1" x14ac:dyDescent="0.25">
      <c r="A172" s="86">
        <v>3</v>
      </c>
      <c r="B172" s="87" t="s">
        <v>106</v>
      </c>
      <c r="C172" s="158"/>
      <c r="D172" s="111"/>
      <c r="E172" s="167"/>
      <c r="F172" s="168"/>
      <c r="G172" s="169"/>
      <c r="H172" s="5"/>
    </row>
    <row r="173" spans="1:8" ht="12.75" customHeight="1" x14ac:dyDescent="0.25">
      <c r="A173" s="50"/>
      <c r="B173" s="166" t="s">
        <v>142</v>
      </c>
      <c r="C173" s="158" t="s">
        <v>90</v>
      </c>
      <c r="D173" s="111" t="s">
        <v>108</v>
      </c>
      <c r="E173" s="184">
        <f>E169/E171</f>
        <v>1449.6764705882354</v>
      </c>
      <c r="F173" s="185"/>
      <c r="G173" s="186">
        <f>E173+F173</f>
        <v>1449.6764705882354</v>
      </c>
      <c r="H173" s="5"/>
    </row>
    <row r="174" spans="1:8" ht="12.75" customHeight="1" x14ac:dyDescent="0.25">
      <c r="A174" s="86">
        <v>4</v>
      </c>
      <c r="B174" s="87" t="s">
        <v>111</v>
      </c>
      <c r="C174" s="158"/>
      <c r="D174" s="111"/>
      <c r="E174" s="167"/>
      <c r="F174" s="168"/>
      <c r="G174" s="169"/>
      <c r="H174" s="5"/>
    </row>
    <row r="175" spans="1:8" ht="12.75" customHeight="1" x14ac:dyDescent="0.25">
      <c r="A175" s="50"/>
      <c r="B175" s="166" t="s">
        <v>128</v>
      </c>
      <c r="C175" s="158" t="s">
        <v>113</v>
      </c>
      <c r="D175" s="111" t="s">
        <v>129</v>
      </c>
      <c r="E175" s="167">
        <v>100</v>
      </c>
      <c r="F175" s="168"/>
      <c r="G175" s="169"/>
      <c r="H175" s="5"/>
    </row>
    <row r="176" spans="1:8" ht="12.75" customHeight="1" x14ac:dyDescent="0.25">
      <c r="A176" s="100">
        <v>12</v>
      </c>
      <c r="B176" s="171" t="s">
        <v>57</v>
      </c>
      <c r="C176" s="172"/>
      <c r="D176" s="172"/>
      <c r="E176" s="172"/>
      <c r="F176" s="172"/>
      <c r="G176" s="173"/>
      <c r="H176" s="5"/>
    </row>
    <row r="177" spans="1:8" ht="12.75" customHeight="1" x14ac:dyDescent="0.25">
      <c r="A177" s="150">
        <v>1</v>
      </c>
      <c r="B177" s="151" t="s">
        <v>72</v>
      </c>
      <c r="C177" s="158"/>
      <c r="D177" s="111"/>
      <c r="E177" s="167"/>
      <c r="F177" s="168"/>
      <c r="G177" s="169"/>
      <c r="H177" s="5"/>
    </row>
    <row r="178" spans="1:8" ht="12.75" customHeight="1" x14ac:dyDescent="0.25">
      <c r="A178" s="50"/>
      <c r="B178" s="166" t="s">
        <v>143</v>
      </c>
      <c r="C178" s="158" t="s">
        <v>90</v>
      </c>
      <c r="D178" s="111" t="s">
        <v>91</v>
      </c>
      <c r="E178" s="184">
        <v>121569.96</v>
      </c>
      <c r="F178" s="185"/>
      <c r="G178" s="186">
        <f>E178+F178</f>
        <v>121569.96</v>
      </c>
      <c r="H178" s="5"/>
    </row>
    <row r="179" spans="1:8" ht="12.75" customHeight="1" x14ac:dyDescent="0.25">
      <c r="A179" s="86">
        <v>2</v>
      </c>
      <c r="B179" s="87" t="s">
        <v>92</v>
      </c>
      <c r="C179" s="158"/>
      <c r="D179" s="111"/>
      <c r="E179" s="167"/>
      <c r="F179" s="168"/>
      <c r="G179" s="169"/>
      <c r="H179" s="5"/>
    </row>
    <row r="180" spans="1:8" ht="12.75" customHeight="1" x14ac:dyDescent="0.25">
      <c r="A180" s="50"/>
      <c r="B180" s="166" t="s">
        <v>125</v>
      </c>
      <c r="C180" s="158" t="s">
        <v>105</v>
      </c>
      <c r="D180" s="111" t="s">
        <v>91</v>
      </c>
      <c r="E180" s="167">
        <v>2</v>
      </c>
      <c r="F180" s="168"/>
      <c r="G180" s="169">
        <f>E180+F180</f>
        <v>2</v>
      </c>
      <c r="H180" s="5"/>
    </row>
    <row r="181" spans="1:8" ht="12.75" customHeight="1" x14ac:dyDescent="0.25">
      <c r="A181" s="86">
        <v>3</v>
      </c>
      <c r="B181" s="87" t="s">
        <v>106</v>
      </c>
      <c r="C181" s="158"/>
      <c r="D181" s="111"/>
      <c r="E181" s="167"/>
      <c r="F181" s="168"/>
      <c r="G181" s="169"/>
      <c r="H181" s="5"/>
    </row>
    <row r="182" spans="1:8" ht="12.75" customHeight="1" x14ac:dyDescent="0.25">
      <c r="A182" s="50"/>
      <c r="B182" s="166" t="s">
        <v>144</v>
      </c>
      <c r="C182" s="158" t="s">
        <v>90</v>
      </c>
      <c r="D182" s="111" t="s">
        <v>108</v>
      </c>
      <c r="E182" s="184">
        <f>E178/E180</f>
        <v>60784.98</v>
      </c>
      <c r="F182" s="185"/>
      <c r="G182" s="186">
        <f>E182+F182</f>
        <v>60784.98</v>
      </c>
      <c r="H182" s="5"/>
    </row>
    <row r="183" spans="1:8" ht="12.75" customHeight="1" x14ac:dyDescent="0.25">
      <c r="A183" s="86">
        <v>4</v>
      </c>
      <c r="B183" s="87" t="s">
        <v>111</v>
      </c>
      <c r="C183" s="158"/>
      <c r="D183" s="111"/>
      <c r="E183" s="167"/>
      <c r="F183" s="168"/>
      <c r="G183" s="169"/>
      <c r="H183" s="5"/>
    </row>
    <row r="184" spans="1:8" ht="12.75" customHeight="1" x14ac:dyDescent="0.25">
      <c r="A184" s="50"/>
      <c r="B184" s="166" t="s">
        <v>145</v>
      </c>
      <c r="C184" s="158" t="s">
        <v>113</v>
      </c>
      <c r="D184" s="111" t="s">
        <v>108</v>
      </c>
      <c r="E184" s="167">
        <v>100</v>
      </c>
      <c r="F184" s="168"/>
      <c r="G184" s="169">
        <f>E184+F184</f>
        <v>100</v>
      </c>
      <c r="H184" s="5"/>
    </row>
    <row r="185" spans="1:8" ht="12.75" customHeight="1" x14ac:dyDescent="0.25">
      <c r="A185" s="100">
        <v>13</v>
      </c>
      <c r="B185" s="171" t="s">
        <v>58</v>
      </c>
      <c r="C185" s="172"/>
      <c r="D185" s="172"/>
      <c r="E185" s="172"/>
      <c r="F185" s="172"/>
      <c r="G185" s="173"/>
      <c r="H185" s="5"/>
    </row>
    <row r="186" spans="1:8" ht="12.75" customHeight="1" x14ac:dyDescent="0.25">
      <c r="A186" s="150">
        <v>1</v>
      </c>
      <c r="B186" s="151" t="s">
        <v>72</v>
      </c>
      <c r="C186" s="158"/>
      <c r="D186" s="111"/>
      <c r="E186" s="167"/>
      <c r="F186" s="168"/>
      <c r="G186" s="169"/>
      <c r="H186" s="5"/>
    </row>
    <row r="187" spans="1:8" ht="12.75" customHeight="1" x14ac:dyDescent="0.25">
      <c r="A187" s="50"/>
      <c r="B187" s="166" t="s">
        <v>146</v>
      </c>
      <c r="C187" s="158" t="s">
        <v>90</v>
      </c>
      <c r="D187" s="111" t="s">
        <v>91</v>
      </c>
      <c r="E187" s="184">
        <v>278000</v>
      </c>
      <c r="F187" s="185"/>
      <c r="G187" s="186">
        <f>E187+F187</f>
        <v>278000</v>
      </c>
      <c r="H187" s="5"/>
    </row>
    <row r="188" spans="1:8" ht="12.75" customHeight="1" x14ac:dyDescent="0.25">
      <c r="A188" s="86">
        <v>2</v>
      </c>
      <c r="B188" s="87" t="s">
        <v>92</v>
      </c>
      <c r="C188" s="158"/>
      <c r="D188" s="111"/>
      <c r="E188" s="167"/>
      <c r="F188" s="168"/>
      <c r="G188" s="169"/>
      <c r="H188" s="5"/>
    </row>
    <row r="189" spans="1:8" ht="12.75" customHeight="1" x14ac:dyDescent="0.25">
      <c r="A189" s="50"/>
      <c r="B189" s="166" t="s">
        <v>147</v>
      </c>
      <c r="C189" s="158" t="s">
        <v>105</v>
      </c>
      <c r="D189" s="111" t="s">
        <v>91</v>
      </c>
      <c r="E189" s="167">
        <v>220</v>
      </c>
      <c r="F189" s="168"/>
      <c r="G189" s="169">
        <f>E189+F189</f>
        <v>220</v>
      </c>
      <c r="H189" s="5"/>
    </row>
    <row r="190" spans="1:8" ht="12.75" customHeight="1" x14ac:dyDescent="0.25">
      <c r="A190" s="86">
        <v>3</v>
      </c>
      <c r="B190" s="87" t="s">
        <v>106</v>
      </c>
      <c r="C190" s="158"/>
      <c r="D190" s="111"/>
      <c r="E190" s="167"/>
      <c r="F190" s="168"/>
      <c r="G190" s="169"/>
      <c r="H190" s="5"/>
    </row>
    <row r="191" spans="1:8" ht="12.75" customHeight="1" x14ac:dyDescent="0.25">
      <c r="A191" s="50"/>
      <c r="B191" s="166" t="s">
        <v>148</v>
      </c>
      <c r="C191" s="158" t="s">
        <v>90</v>
      </c>
      <c r="D191" s="111" t="s">
        <v>108</v>
      </c>
      <c r="E191" s="184">
        <f>E187/E189</f>
        <v>1263.6363636363637</v>
      </c>
      <c r="F191" s="185"/>
      <c r="G191" s="186">
        <f>E191+F191</f>
        <v>1263.6363636363637</v>
      </c>
      <c r="H191" s="5"/>
    </row>
    <row r="192" spans="1:8" ht="12.75" customHeight="1" x14ac:dyDescent="0.25">
      <c r="A192" s="86">
        <v>4</v>
      </c>
      <c r="B192" s="87" t="s">
        <v>111</v>
      </c>
      <c r="C192" s="158"/>
      <c r="D192" s="111"/>
      <c r="E192" s="167"/>
      <c r="F192" s="168"/>
      <c r="G192" s="169"/>
      <c r="H192" s="5"/>
    </row>
    <row r="193" spans="1:8" ht="22.5" customHeight="1" x14ac:dyDescent="0.25">
      <c r="A193" s="50"/>
      <c r="B193" s="166" t="s">
        <v>149</v>
      </c>
      <c r="C193" s="158" t="s">
        <v>113</v>
      </c>
      <c r="D193" s="111" t="s">
        <v>108</v>
      </c>
      <c r="E193" s="167"/>
      <c r="F193" s="168"/>
      <c r="G193" s="169">
        <f>E193+F193</f>
        <v>0</v>
      </c>
      <c r="H193" s="5"/>
    </row>
    <row r="194" spans="1:8" ht="15.75" customHeight="1" x14ac:dyDescent="0.25">
      <c r="A194" s="187">
        <v>14</v>
      </c>
      <c r="B194" s="171" t="s">
        <v>150</v>
      </c>
      <c r="C194" s="172"/>
      <c r="D194" s="172"/>
      <c r="E194" s="172"/>
      <c r="F194" s="172"/>
      <c r="G194" s="173"/>
      <c r="H194" s="5"/>
    </row>
    <row r="195" spans="1:8" ht="12" customHeight="1" x14ac:dyDescent="0.25">
      <c r="A195" s="150">
        <v>1</v>
      </c>
      <c r="B195" s="151" t="s">
        <v>72</v>
      </c>
      <c r="C195" s="158"/>
      <c r="D195" s="111"/>
      <c r="E195" s="167"/>
      <c r="F195" s="168"/>
      <c r="G195" s="169"/>
      <c r="H195" s="5"/>
    </row>
    <row r="196" spans="1:8" ht="12.75" customHeight="1" x14ac:dyDescent="0.25">
      <c r="A196" s="50"/>
      <c r="B196" s="166" t="s">
        <v>151</v>
      </c>
      <c r="C196" s="158" t="s">
        <v>90</v>
      </c>
      <c r="D196" s="111" t="s">
        <v>91</v>
      </c>
      <c r="E196" s="184"/>
      <c r="F196" s="185">
        <v>51578</v>
      </c>
      <c r="G196" s="186">
        <f>E196+F196</f>
        <v>51578</v>
      </c>
      <c r="H196" s="5"/>
    </row>
    <row r="197" spans="1:8" ht="14.25" customHeight="1" x14ac:dyDescent="0.25">
      <c r="A197" s="86">
        <v>2</v>
      </c>
      <c r="B197" s="87" t="s">
        <v>92</v>
      </c>
      <c r="C197" s="158"/>
      <c r="D197" s="111"/>
      <c r="E197" s="167"/>
      <c r="F197" s="168"/>
      <c r="G197" s="169"/>
      <c r="H197" s="5"/>
    </row>
    <row r="198" spans="1:8" ht="14.25" customHeight="1" x14ac:dyDescent="0.25">
      <c r="A198" s="50"/>
      <c r="B198" s="166" t="s">
        <v>152</v>
      </c>
      <c r="C198" s="158" t="s">
        <v>105</v>
      </c>
      <c r="D198" s="111" t="s">
        <v>91</v>
      </c>
      <c r="E198" s="167"/>
      <c r="F198" s="168">
        <v>1</v>
      </c>
      <c r="G198" s="169">
        <f>E198+F198</f>
        <v>1</v>
      </c>
      <c r="H198" s="5"/>
    </row>
    <row r="199" spans="1:8" ht="14.25" customHeight="1" x14ac:dyDescent="0.25">
      <c r="A199" s="86">
        <v>3</v>
      </c>
      <c r="B199" s="87" t="s">
        <v>106</v>
      </c>
      <c r="C199" s="158"/>
      <c r="D199" s="111"/>
      <c r="E199" s="167"/>
      <c r="F199" s="168"/>
      <c r="G199" s="169"/>
      <c r="H199" s="5"/>
    </row>
    <row r="200" spans="1:8" ht="12.75" customHeight="1" x14ac:dyDescent="0.25">
      <c r="A200" s="50"/>
      <c r="B200" s="166" t="s">
        <v>153</v>
      </c>
      <c r="C200" s="158" t="s">
        <v>90</v>
      </c>
      <c r="D200" s="111" t="s">
        <v>108</v>
      </c>
      <c r="E200" s="167"/>
      <c r="F200" s="185">
        <f>F196/F198</f>
        <v>51578</v>
      </c>
      <c r="G200" s="186">
        <f>E200+F200</f>
        <v>51578</v>
      </c>
      <c r="H200" s="5"/>
    </row>
    <row r="201" spans="1:8" ht="14.25" customHeight="1" x14ac:dyDescent="0.25">
      <c r="A201" s="86">
        <v>4</v>
      </c>
      <c r="B201" s="87" t="s">
        <v>111</v>
      </c>
      <c r="C201" s="158"/>
      <c r="D201" s="111"/>
      <c r="E201" s="167"/>
      <c r="F201" s="168"/>
      <c r="G201" s="169"/>
      <c r="H201" s="5"/>
    </row>
    <row r="202" spans="1:8" ht="13.5" customHeight="1" x14ac:dyDescent="0.25">
      <c r="A202" s="50"/>
      <c r="B202" s="166" t="s">
        <v>154</v>
      </c>
      <c r="C202" s="158" t="s">
        <v>113</v>
      </c>
      <c r="D202" s="111" t="s">
        <v>129</v>
      </c>
      <c r="E202" s="167"/>
      <c r="F202" s="168">
        <v>100</v>
      </c>
      <c r="G202" s="169"/>
      <c r="H202" s="5"/>
    </row>
    <row r="203" spans="1:8" ht="13.5" customHeight="1" x14ac:dyDescent="0.25">
      <c r="A203" s="187">
        <v>15</v>
      </c>
      <c r="B203" s="171" t="str">
        <f>B50</f>
        <v>Придбання гратів на вікна Народного дому-філії ЦКМ "Каменяр" с. Новошичі</v>
      </c>
      <c r="C203" s="172"/>
      <c r="D203" s="172"/>
      <c r="E203" s="172"/>
      <c r="F203" s="172"/>
      <c r="G203" s="173"/>
      <c r="H203" s="5"/>
    </row>
    <row r="204" spans="1:8" ht="13.5" customHeight="1" x14ac:dyDescent="0.25">
      <c r="A204" s="150">
        <v>1</v>
      </c>
      <c r="B204" s="151" t="s">
        <v>72</v>
      </c>
      <c r="C204" s="158"/>
      <c r="D204" s="111"/>
      <c r="E204" s="167"/>
      <c r="F204" s="168"/>
      <c r="G204" s="169"/>
      <c r="H204" s="5"/>
    </row>
    <row r="205" spans="1:8" ht="13.5" customHeight="1" x14ac:dyDescent="0.25">
      <c r="A205" s="50"/>
      <c r="B205" s="166" t="s">
        <v>155</v>
      </c>
      <c r="C205" s="158" t="s">
        <v>90</v>
      </c>
      <c r="D205" s="111" t="s">
        <v>91</v>
      </c>
      <c r="E205" s="184">
        <v>42000</v>
      </c>
      <c r="F205" s="185"/>
      <c r="G205" s="186">
        <f>E205+F205</f>
        <v>42000</v>
      </c>
      <c r="H205" s="5"/>
    </row>
    <row r="206" spans="1:8" ht="13.5" customHeight="1" x14ac:dyDescent="0.25">
      <c r="A206" s="86">
        <v>2</v>
      </c>
      <c r="B206" s="87" t="s">
        <v>92</v>
      </c>
      <c r="C206" s="158"/>
      <c r="D206" s="111"/>
      <c r="E206" s="167"/>
      <c r="F206" s="168"/>
      <c r="G206" s="169"/>
      <c r="H206" s="5"/>
    </row>
    <row r="207" spans="1:8" ht="13.5" customHeight="1" x14ac:dyDescent="0.25">
      <c r="A207" s="50"/>
      <c r="B207" s="166" t="s">
        <v>156</v>
      </c>
      <c r="C207" s="158" t="s">
        <v>105</v>
      </c>
      <c r="D207" s="111" t="s">
        <v>91</v>
      </c>
      <c r="E207" s="167">
        <v>3</v>
      </c>
      <c r="F207" s="168"/>
      <c r="G207" s="169">
        <f>E207+F207</f>
        <v>3</v>
      </c>
      <c r="H207" s="5"/>
    </row>
    <row r="208" spans="1:8" ht="13.5" customHeight="1" x14ac:dyDescent="0.25">
      <c r="A208" s="86">
        <v>3</v>
      </c>
      <c r="B208" s="87" t="s">
        <v>106</v>
      </c>
      <c r="C208" s="158"/>
      <c r="D208" s="111"/>
      <c r="E208" s="167"/>
      <c r="F208" s="168"/>
      <c r="G208" s="169"/>
      <c r="H208" s="5"/>
    </row>
    <row r="209" spans="1:8" ht="13.5" customHeight="1" x14ac:dyDescent="0.25">
      <c r="A209" s="50"/>
      <c r="B209" s="166" t="s">
        <v>157</v>
      </c>
      <c r="C209" s="158" t="s">
        <v>90</v>
      </c>
      <c r="D209" s="111" t="s">
        <v>108</v>
      </c>
      <c r="E209" s="167">
        <f>E205/E207</f>
        <v>14000</v>
      </c>
      <c r="F209" s="185"/>
      <c r="G209" s="186">
        <f>E209+F209</f>
        <v>14000</v>
      </c>
      <c r="H209" s="5"/>
    </row>
    <row r="210" spans="1:8" ht="13.5" customHeight="1" x14ac:dyDescent="0.25">
      <c r="A210" s="86">
        <v>4</v>
      </c>
      <c r="B210" s="87" t="s">
        <v>111</v>
      </c>
      <c r="C210" s="158"/>
      <c r="D210" s="111"/>
      <c r="E210" s="167"/>
      <c r="F210" s="168"/>
      <c r="G210" s="169"/>
      <c r="H210" s="5"/>
    </row>
    <row r="211" spans="1:8" ht="13.5" customHeight="1" x14ac:dyDescent="0.25">
      <c r="A211" s="50"/>
      <c r="B211" s="166" t="s">
        <v>154</v>
      </c>
      <c r="C211" s="158" t="s">
        <v>113</v>
      </c>
      <c r="D211" s="111" t="s">
        <v>129</v>
      </c>
      <c r="E211" s="167">
        <v>100</v>
      </c>
      <c r="F211" s="168"/>
      <c r="G211" s="169">
        <f>E211+F211</f>
        <v>100</v>
      </c>
      <c r="H211" s="5"/>
    </row>
    <row r="212" spans="1:8" ht="13.5" customHeight="1" x14ac:dyDescent="0.25">
      <c r="A212" s="187">
        <v>16</v>
      </c>
      <c r="B212" s="171" t="str">
        <f>B51</f>
        <v>Придбання вікон та дверей для Народного дому-філії ЦКМ "Каменяр" с. Добрівляни</v>
      </c>
      <c r="C212" s="172"/>
      <c r="D212" s="172"/>
      <c r="E212" s="172"/>
      <c r="F212" s="172"/>
      <c r="G212" s="173"/>
      <c r="H212" s="5"/>
    </row>
    <row r="213" spans="1:8" ht="13.5" customHeight="1" x14ac:dyDescent="0.25">
      <c r="A213" s="150">
        <v>1</v>
      </c>
      <c r="B213" s="151" t="s">
        <v>72</v>
      </c>
      <c r="C213" s="158"/>
      <c r="D213" s="111"/>
      <c r="E213" s="167"/>
      <c r="F213" s="168"/>
      <c r="G213" s="169"/>
      <c r="H213" s="5"/>
    </row>
    <row r="214" spans="1:8" ht="13.5" customHeight="1" x14ac:dyDescent="0.25">
      <c r="A214" s="50"/>
      <c r="B214" s="166" t="s">
        <v>158</v>
      </c>
      <c r="C214" s="158" t="s">
        <v>90</v>
      </c>
      <c r="D214" s="111" t="s">
        <v>91</v>
      </c>
      <c r="E214" s="184">
        <v>75000</v>
      </c>
      <c r="F214" s="185"/>
      <c r="G214" s="186">
        <f>E214+F214</f>
        <v>75000</v>
      </c>
      <c r="H214" s="5"/>
    </row>
    <row r="215" spans="1:8" ht="13.5" customHeight="1" x14ac:dyDescent="0.25">
      <c r="A215" s="86">
        <v>2</v>
      </c>
      <c r="B215" s="87" t="s">
        <v>92</v>
      </c>
      <c r="C215" s="158"/>
      <c r="D215" s="111"/>
      <c r="E215" s="167"/>
      <c r="F215" s="168"/>
      <c r="G215" s="169"/>
      <c r="H215" s="5"/>
    </row>
    <row r="216" spans="1:8" ht="13.5" customHeight="1" x14ac:dyDescent="0.25">
      <c r="A216" s="50"/>
      <c r="B216" s="166" t="s">
        <v>152</v>
      </c>
      <c r="C216" s="158" t="s">
        <v>105</v>
      </c>
      <c r="D216" s="111" t="s">
        <v>91</v>
      </c>
      <c r="E216" s="167">
        <v>6</v>
      </c>
      <c r="F216" s="168"/>
      <c r="G216" s="169">
        <f>E216+F216</f>
        <v>6</v>
      </c>
      <c r="H216" s="5"/>
    </row>
    <row r="217" spans="1:8" ht="13.5" customHeight="1" x14ac:dyDescent="0.25">
      <c r="A217" s="86">
        <v>3</v>
      </c>
      <c r="B217" s="87" t="s">
        <v>106</v>
      </c>
      <c r="C217" s="158"/>
      <c r="D217" s="111"/>
      <c r="E217" s="167"/>
      <c r="F217" s="168"/>
      <c r="G217" s="169"/>
      <c r="H217" s="5"/>
    </row>
    <row r="218" spans="1:8" ht="13.5" customHeight="1" x14ac:dyDescent="0.25">
      <c r="A218" s="50"/>
      <c r="B218" s="166" t="s">
        <v>157</v>
      </c>
      <c r="C218" s="158" t="s">
        <v>90</v>
      </c>
      <c r="D218" s="111" t="s">
        <v>108</v>
      </c>
      <c r="E218" s="167">
        <f>E214/E216</f>
        <v>12500</v>
      </c>
      <c r="F218" s="185"/>
      <c r="G218" s="186">
        <f>E218+F218</f>
        <v>12500</v>
      </c>
      <c r="H218" s="5"/>
    </row>
    <row r="219" spans="1:8" ht="13.5" customHeight="1" x14ac:dyDescent="0.25">
      <c r="A219" s="86">
        <v>4</v>
      </c>
      <c r="B219" s="87" t="s">
        <v>111</v>
      </c>
      <c r="C219" s="158"/>
      <c r="D219" s="111"/>
      <c r="E219" s="167"/>
      <c r="F219" s="168"/>
      <c r="G219" s="169"/>
      <c r="H219" s="5"/>
    </row>
    <row r="220" spans="1:8" ht="13.5" customHeight="1" x14ac:dyDescent="0.25">
      <c r="A220" s="50"/>
      <c r="B220" s="166" t="s">
        <v>154</v>
      </c>
      <c r="C220" s="158" t="s">
        <v>113</v>
      </c>
      <c r="D220" s="111" t="s">
        <v>129</v>
      </c>
      <c r="E220" s="167">
        <v>100</v>
      </c>
      <c r="F220" s="168"/>
      <c r="G220" s="169">
        <f>E220+F220</f>
        <v>100</v>
      </c>
      <c r="H220" s="5"/>
    </row>
    <row r="221" spans="1:8" ht="13.5" customHeight="1" x14ac:dyDescent="0.25">
      <c r="A221" s="187">
        <v>17</v>
      </c>
      <c r="B221" s="171" t="str">
        <f>B52</f>
        <v>Придбання металопрофілю для огорожі Народного дому-філії ЦКМ "Каменяр" с. Биків</v>
      </c>
      <c r="C221" s="172"/>
      <c r="D221" s="172"/>
      <c r="E221" s="172"/>
      <c r="F221" s="172"/>
      <c r="G221" s="173"/>
      <c r="H221" s="5"/>
    </row>
    <row r="222" spans="1:8" ht="13.5" customHeight="1" x14ac:dyDescent="0.25">
      <c r="A222" s="150">
        <v>1</v>
      </c>
      <c r="B222" s="151" t="s">
        <v>72</v>
      </c>
      <c r="C222" s="158"/>
      <c r="D222" s="111"/>
      <c r="E222" s="167"/>
      <c r="F222" s="168"/>
      <c r="G222" s="169"/>
      <c r="H222" s="5"/>
    </row>
    <row r="223" spans="1:8" ht="13.5" customHeight="1" x14ac:dyDescent="0.25">
      <c r="A223" s="50"/>
      <c r="B223" s="166" t="s">
        <v>158</v>
      </c>
      <c r="C223" s="158" t="s">
        <v>90</v>
      </c>
      <c r="D223" s="111" t="s">
        <v>91</v>
      </c>
      <c r="E223" s="184">
        <v>6183.86</v>
      </c>
      <c r="F223" s="185"/>
      <c r="G223" s="186">
        <f>E223+F223</f>
        <v>6183.86</v>
      </c>
      <c r="H223" s="5"/>
    </row>
    <row r="224" spans="1:8" ht="13.5" customHeight="1" x14ac:dyDescent="0.25">
      <c r="A224" s="86">
        <v>2</v>
      </c>
      <c r="B224" s="87" t="s">
        <v>92</v>
      </c>
      <c r="C224" s="158"/>
      <c r="D224" s="111"/>
      <c r="E224" s="167"/>
      <c r="F224" s="168"/>
      <c r="G224" s="169"/>
      <c r="H224" s="5"/>
    </row>
    <row r="225" spans="1:8" ht="13.5" customHeight="1" x14ac:dyDescent="0.25">
      <c r="A225" s="50"/>
      <c r="B225" s="166" t="s">
        <v>159</v>
      </c>
      <c r="C225" s="158" t="s">
        <v>160</v>
      </c>
      <c r="D225" s="111" t="s">
        <v>91</v>
      </c>
      <c r="E225" s="167">
        <v>5</v>
      </c>
      <c r="F225" s="168"/>
      <c r="G225" s="169">
        <f>E225+F225</f>
        <v>5</v>
      </c>
      <c r="H225" s="5"/>
    </row>
    <row r="226" spans="1:8" ht="13.5" customHeight="1" x14ac:dyDescent="0.25">
      <c r="A226" s="86">
        <v>3</v>
      </c>
      <c r="B226" s="87" t="s">
        <v>106</v>
      </c>
      <c r="C226" s="158"/>
      <c r="D226" s="111"/>
      <c r="E226" s="167"/>
      <c r="F226" s="168"/>
      <c r="G226" s="169"/>
      <c r="H226" s="5"/>
    </row>
    <row r="227" spans="1:8" ht="13.5" customHeight="1" x14ac:dyDescent="0.25">
      <c r="A227" s="50"/>
      <c r="B227" s="166" t="s">
        <v>161</v>
      </c>
      <c r="C227" s="158" t="s">
        <v>90</v>
      </c>
      <c r="D227" s="111" t="s">
        <v>108</v>
      </c>
      <c r="E227" s="167">
        <f>E223/E225</f>
        <v>1236.7719999999999</v>
      </c>
      <c r="F227" s="185"/>
      <c r="G227" s="186">
        <f>E227+F227</f>
        <v>1236.7719999999999</v>
      </c>
      <c r="H227" s="5"/>
    </row>
    <row r="228" spans="1:8" ht="13.5" customHeight="1" x14ac:dyDescent="0.25">
      <c r="A228" s="86">
        <v>4</v>
      </c>
      <c r="B228" s="87" t="s">
        <v>111</v>
      </c>
      <c r="C228" s="158"/>
      <c r="D228" s="111"/>
      <c r="E228" s="167"/>
      <c r="F228" s="168"/>
      <c r="G228" s="169"/>
      <c r="H228" s="5"/>
    </row>
    <row r="229" spans="1:8" ht="13.5" customHeight="1" x14ac:dyDescent="0.25">
      <c r="A229" s="50"/>
      <c r="B229" s="166" t="s">
        <v>154</v>
      </c>
      <c r="C229" s="158" t="s">
        <v>113</v>
      </c>
      <c r="D229" s="111" t="s">
        <v>129</v>
      </c>
      <c r="E229" s="167">
        <v>100</v>
      </c>
      <c r="F229" s="168"/>
      <c r="G229" s="169">
        <f>E229+F229</f>
        <v>100</v>
      </c>
      <c r="H229" s="5"/>
    </row>
    <row r="230" spans="1:8" ht="13.5" customHeight="1" x14ac:dyDescent="0.25">
      <c r="A230" s="187">
        <v>18</v>
      </c>
      <c r="B230" s="171" t="str">
        <f>B53</f>
        <v>Поточний ремонт приміщення Народного дому-філії ЦКМ "Каменяр" с. Болехівці</v>
      </c>
      <c r="C230" s="172"/>
      <c r="D230" s="172"/>
      <c r="E230" s="172"/>
      <c r="F230" s="172"/>
      <c r="G230" s="173"/>
      <c r="H230" s="5"/>
    </row>
    <row r="231" spans="1:8" ht="13.5" customHeight="1" x14ac:dyDescent="0.25">
      <c r="A231" s="150">
        <v>1</v>
      </c>
      <c r="B231" s="151" t="s">
        <v>72</v>
      </c>
      <c r="C231" s="158"/>
      <c r="D231" s="111"/>
      <c r="E231" s="167"/>
      <c r="F231" s="168"/>
      <c r="G231" s="169"/>
      <c r="H231" s="5"/>
    </row>
    <row r="232" spans="1:8" ht="13.5" customHeight="1" x14ac:dyDescent="0.25">
      <c r="A232" s="50"/>
      <c r="B232" s="166" t="s">
        <v>162</v>
      </c>
      <c r="C232" s="158" t="s">
        <v>90</v>
      </c>
      <c r="D232" s="111" t="s">
        <v>91</v>
      </c>
      <c r="E232" s="184">
        <v>339073</v>
      </c>
      <c r="F232" s="185"/>
      <c r="G232" s="186">
        <f>E232+F232</f>
        <v>339073</v>
      </c>
      <c r="H232" s="5"/>
    </row>
    <row r="233" spans="1:8" ht="13.5" customHeight="1" x14ac:dyDescent="0.25">
      <c r="A233" s="86">
        <v>2</v>
      </c>
      <c r="B233" s="87" t="s">
        <v>92</v>
      </c>
      <c r="C233" s="158"/>
      <c r="D233" s="111"/>
      <c r="E233" s="167"/>
      <c r="F233" s="168"/>
      <c r="G233" s="169"/>
      <c r="H233" s="5"/>
    </row>
    <row r="234" spans="1:8" ht="13.5" customHeight="1" x14ac:dyDescent="0.25">
      <c r="A234" s="50"/>
      <c r="B234" s="166" t="s">
        <v>125</v>
      </c>
      <c r="C234" s="158" t="s">
        <v>105</v>
      </c>
      <c r="D234" s="111" t="s">
        <v>91</v>
      </c>
      <c r="E234" s="167">
        <v>1</v>
      </c>
      <c r="F234" s="168"/>
      <c r="G234" s="169">
        <f>E234+F234</f>
        <v>1</v>
      </c>
      <c r="H234" s="5"/>
    </row>
    <row r="235" spans="1:8" ht="13.5" customHeight="1" x14ac:dyDescent="0.25">
      <c r="A235" s="86">
        <v>3</v>
      </c>
      <c r="B235" s="87" t="s">
        <v>106</v>
      </c>
      <c r="C235" s="158"/>
      <c r="D235" s="111"/>
      <c r="E235" s="167"/>
      <c r="F235" s="168"/>
      <c r="G235" s="169"/>
      <c r="H235" s="5"/>
    </row>
    <row r="236" spans="1:8" ht="13.5" customHeight="1" x14ac:dyDescent="0.25">
      <c r="A236" s="50"/>
      <c r="B236" s="166" t="s">
        <v>157</v>
      </c>
      <c r="C236" s="158" t="s">
        <v>90</v>
      </c>
      <c r="D236" s="111" t="s">
        <v>108</v>
      </c>
      <c r="E236" s="167">
        <f>E232/E234</f>
        <v>339073</v>
      </c>
      <c r="F236" s="185"/>
      <c r="G236" s="186">
        <f>E236+F236</f>
        <v>339073</v>
      </c>
      <c r="H236" s="5"/>
    </row>
    <row r="237" spans="1:8" ht="13.5" customHeight="1" x14ac:dyDescent="0.25">
      <c r="A237" s="86">
        <v>4</v>
      </c>
      <c r="B237" s="87" t="s">
        <v>111</v>
      </c>
      <c r="C237" s="158"/>
      <c r="D237" s="111"/>
      <c r="E237" s="167"/>
      <c r="F237" s="168"/>
      <c r="G237" s="169"/>
      <c r="H237" s="5"/>
    </row>
    <row r="238" spans="1:8" ht="13.5" customHeight="1" x14ac:dyDescent="0.25">
      <c r="A238" s="50"/>
      <c r="B238" s="166" t="s">
        <v>154</v>
      </c>
      <c r="C238" s="158" t="s">
        <v>113</v>
      </c>
      <c r="D238" s="111" t="s">
        <v>129</v>
      </c>
      <c r="E238" s="167">
        <v>100</v>
      </c>
      <c r="F238" s="168"/>
      <c r="G238" s="169">
        <f>E238+F238</f>
        <v>100</v>
      </c>
      <c r="H238" s="5"/>
    </row>
    <row r="239" spans="1:8" ht="13.5" customHeight="1" x14ac:dyDescent="0.25">
      <c r="A239" s="187">
        <v>19</v>
      </c>
      <c r="B239" s="171" t="str">
        <f>B54</f>
        <v>Поточний ремонт електропостачання Народного дому-філії ЦКМ "Каменяр" с. Раневичі</v>
      </c>
      <c r="C239" s="172"/>
      <c r="D239" s="172"/>
      <c r="E239" s="172"/>
      <c r="F239" s="172"/>
      <c r="G239" s="173"/>
      <c r="H239" s="5"/>
    </row>
    <row r="240" spans="1:8" ht="13.5" customHeight="1" x14ac:dyDescent="0.25">
      <c r="A240" s="150">
        <v>1</v>
      </c>
      <c r="B240" s="151" t="s">
        <v>72</v>
      </c>
      <c r="C240" s="158"/>
      <c r="D240" s="111"/>
      <c r="E240" s="167"/>
      <c r="F240" s="168"/>
      <c r="G240" s="169"/>
      <c r="H240" s="5"/>
    </row>
    <row r="241" spans="1:8" ht="13.5" customHeight="1" x14ac:dyDescent="0.25">
      <c r="A241" s="50"/>
      <c r="B241" s="166" t="s">
        <v>162</v>
      </c>
      <c r="C241" s="158" t="s">
        <v>90</v>
      </c>
      <c r="D241" s="111" t="s">
        <v>91</v>
      </c>
      <c r="E241" s="184">
        <v>29360.400000000001</v>
      </c>
      <c r="F241" s="185"/>
      <c r="G241" s="186">
        <f>E241+F241</f>
        <v>29360.400000000001</v>
      </c>
      <c r="H241" s="5"/>
    </row>
    <row r="242" spans="1:8" ht="13.5" customHeight="1" x14ac:dyDescent="0.25">
      <c r="A242" s="86">
        <v>2</v>
      </c>
      <c r="B242" s="87" t="s">
        <v>92</v>
      </c>
      <c r="C242" s="158"/>
      <c r="D242" s="111"/>
      <c r="E242" s="167"/>
      <c r="F242" s="168"/>
      <c r="G242" s="169"/>
      <c r="H242" s="5"/>
    </row>
    <row r="243" spans="1:8" ht="13.5" customHeight="1" x14ac:dyDescent="0.25">
      <c r="A243" s="50"/>
      <c r="B243" s="166" t="s">
        <v>125</v>
      </c>
      <c r="C243" s="158" t="s">
        <v>105</v>
      </c>
      <c r="D243" s="111" t="s">
        <v>91</v>
      </c>
      <c r="E243" s="167">
        <v>1</v>
      </c>
      <c r="F243" s="168"/>
      <c r="G243" s="169">
        <f>E243+F243</f>
        <v>1</v>
      </c>
      <c r="H243" s="5"/>
    </row>
    <row r="244" spans="1:8" ht="13.5" customHeight="1" x14ac:dyDescent="0.25">
      <c r="A244" s="86">
        <v>3</v>
      </c>
      <c r="B244" s="87" t="s">
        <v>106</v>
      </c>
      <c r="C244" s="158"/>
      <c r="D244" s="111"/>
      <c r="E244" s="167"/>
      <c r="F244" s="168"/>
      <c r="G244" s="169"/>
      <c r="H244" s="5"/>
    </row>
    <row r="245" spans="1:8" ht="13.5" customHeight="1" x14ac:dyDescent="0.25">
      <c r="A245" s="50"/>
      <c r="B245" s="166" t="s">
        <v>157</v>
      </c>
      <c r="C245" s="158" t="s">
        <v>90</v>
      </c>
      <c r="D245" s="111" t="s">
        <v>108</v>
      </c>
      <c r="E245" s="184">
        <f>E241/E243</f>
        <v>29360.400000000001</v>
      </c>
      <c r="F245" s="185"/>
      <c r="G245" s="186">
        <f>E245+F245</f>
        <v>29360.400000000001</v>
      </c>
      <c r="H245" s="5"/>
    </row>
    <row r="246" spans="1:8" ht="13.5" customHeight="1" x14ac:dyDescent="0.25">
      <c r="A246" s="86">
        <v>4</v>
      </c>
      <c r="B246" s="87" t="s">
        <v>111</v>
      </c>
      <c r="C246" s="158"/>
      <c r="D246" s="111"/>
      <c r="E246" s="167"/>
      <c r="F246" s="168"/>
      <c r="G246" s="169"/>
      <c r="H246" s="5"/>
    </row>
    <row r="247" spans="1:8" ht="12.75" customHeight="1" x14ac:dyDescent="0.25">
      <c r="A247" s="50"/>
      <c r="B247" s="166" t="s">
        <v>154</v>
      </c>
      <c r="C247" s="158" t="s">
        <v>113</v>
      </c>
      <c r="D247" s="111" t="s">
        <v>129</v>
      </c>
      <c r="E247" s="167">
        <v>100</v>
      </c>
      <c r="F247" s="168"/>
      <c r="G247" s="169">
        <f>E247+F247</f>
        <v>100</v>
      </c>
      <c r="H247" s="5"/>
    </row>
    <row r="248" spans="1:8" ht="12.75" customHeight="1" x14ac:dyDescent="0.25">
      <c r="A248" s="187">
        <v>20</v>
      </c>
      <c r="B248" s="171" t="str">
        <f>B55</f>
        <v>Придбання муз.апаратури, більярдного та тенісного столів для НД-філії ЦКМ "Каменяр" с. Верхні Гаї</v>
      </c>
      <c r="C248" s="172"/>
      <c r="D248" s="172"/>
      <c r="E248" s="172"/>
      <c r="F248" s="172"/>
      <c r="G248" s="173"/>
      <c r="H248" s="5"/>
    </row>
    <row r="249" spans="1:8" ht="12.75" customHeight="1" x14ac:dyDescent="0.25">
      <c r="A249" s="150">
        <v>1</v>
      </c>
      <c r="B249" s="151" t="s">
        <v>72</v>
      </c>
      <c r="C249" s="158"/>
      <c r="D249" s="111"/>
      <c r="E249" s="167"/>
      <c r="F249" s="168"/>
      <c r="G249" s="169"/>
      <c r="H249" s="5"/>
    </row>
    <row r="250" spans="1:8" ht="12.75" customHeight="1" x14ac:dyDescent="0.25">
      <c r="A250" s="50"/>
      <c r="B250" s="166" t="s">
        <v>163</v>
      </c>
      <c r="C250" s="158" t="s">
        <v>90</v>
      </c>
      <c r="D250" s="111" t="s">
        <v>91</v>
      </c>
      <c r="E250" s="184">
        <v>38000</v>
      </c>
      <c r="F250" s="185">
        <v>20000</v>
      </c>
      <c r="G250" s="186">
        <f>E250+F250</f>
        <v>58000</v>
      </c>
      <c r="H250" s="5"/>
    </row>
    <row r="251" spans="1:8" ht="12.75" customHeight="1" x14ac:dyDescent="0.25">
      <c r="A251" s="86">
        <v>2</v>
      </c>
      <c r="B251" s="87" t="s">
        <v>92</v>
      </c>
      <c r="C251" s="158"/>
      <c r="D251" s="111"/>
      <c r="E251" s="167"/>
      <c r="F251" s="168"/>
      <c r="G251" s="169"/>
      <c r="H251" s="5"/>
    </row>
    <row r="252" spans="1:8" ht="12.75" customHeight="1" x14ac:dyDescent="0.25">
      <c r="A252" s="50"/>
      <c r="B252" s="166" t="s">
        <v>164</v>
      </c>
      <c r="C252" s="158" t="s">
        <v>105</v>
      </c>
      <c r="D252" s="111" t="s">
        <v>91</v>
      </c>
      <c r="E252" s="167">
        <v>2</v>
      </c>
      <c r="F252" s="168">
        <v>1</v>
      </c>
      <c r="G252" s="169">
        <f>E252+F252</f>
        <v>3</v>
      </c>
      <c r="H252" s="5"/>
    </row>
    <row r="253" spans="1:8" ht="12.75" customHeight="1" x14ac:dyDescent="0.25">
      <c r="A253" s="86">
        <v>3</v>
      </c>
      <c r="B253" s="87" t="s">
        <v>106</v>
      </c>
      <c r="C253" s="158"/>
      <c r="D253" s="111"/>
      <c r="E253" s="167"/>
      <c r="F253" s="168"/>
      <c r="G253" s="169"/>
      <c r="H253" s="5"/>
    </row>
    <row r="254" spans="1:8" ht="12.75" customHeight="1" x14ac:dyDescent="0.25">
      <c r="A254" s="50"/>
      <c r="B254" s="166" t="s">
        <v>157</v>
      </c>
      <c r="C254" s="158" t="s">
        <v>90</v>
      </c>
      <c r="D254" s="111" t="s">
        <v>108</v>
      </c>
      <c r="E254" s="184">
        <f>E250/E252</f>
        <v>19000</v>
      </c>
      <c r="F254" s="185">
        <f>F250/F252</f>
        <v>20000</v>
      </c>
      <c r="G254" s="186">
        <f>E254+F254</f>
        <v>39000</v>
      </c>
      <c r="H254" s="5"/>
    </row>
    <row r="255" spans="1:8" ht="12.75" customHeight="1" x14ac:dyDescent="0.25">
      <c r="A255" s="86">
        <v>4</v>
      </c>
      <c r="B255" s="87" t="s">
        <v>111</v>
      </c>
      <c r="C255" s="158"/>
      <c r="D255" s="111"/>
      <c r="E255" s="167"/>
      <c r="F255" s="168"/>
      <c r="G255" s="169"/>
      <c r="H255" s="5"/>
    </row>
    <row r="256" spans="1:8" ht="12.75" customHeight="1" x14ac:dyDescent="0.25">
      <c r="A256" s="50"/>
      <c r="B256" s="166" t="s">
        <v>165</v>
      </c>
      <c r="C256" s="158" t="s">
        <v>113</v>
      </c>
      <c r="D256" s="111" t="s">
        <v>129</v>
      </c>
      <c r="E256" s="188">
        <v>1</v>
      </c>
      <c r="F256" s="168">
        <v>0.9</v>
      </c>
      <c r="G256" s="189">
        <f>E256+F256</f>
        <v>1.9</v>
      </c>
      <c r="H256" s="5"/>
    </row>
    <row r="257" spans="1:7" ht="13.5" customHeight="1" x14ac:dyDescent="0.25">
      <c r="A257" s="190" t="s">
        <v>166</v>
      </c>
      <c r="B257" s="190"/>
      <c r="C257" s="190"/>
      <c r="D257" s="191"/>
      <c r="E257" s="191"/>
      <c r="F257" s="192" t="s">
        <v>167</v>
      </c>
      <c r="G257" s="192"/>
    </row>
    <row r="258" spans="1:7" ht="24.75" customHeight="1" x14ac:dyDescent="0.25">
      <c r="A258" s="190" t="s">
        <v>168</v>
      </c>
      <c r="B258" s="190"/>
      <c r="C258" s="190"/>
      <c r="D258" s="193" t="s">
        <v>169</v>
      </c>
      <c r="E258" s="193"/>
      <c r="F258" s="194" t="s">
        <v>170</v>
      </c>
      <c r="G258" s="194"/>
    </row>
    <row r="259" spans="1:7" ht="15.75" hidden="1" customHeight="1" x14ac:dyDescent="0.25">
      <c r="A259" s="195"/>
      <c r="B259" s="196"/>
      <c r="C259" s="197"/>
      <c r="D259" s="193"/>
      <c r="E259" s="193"/>
      <c r="F259" s="198"/>
      <c r="G259" s="198"/>
    </row>
    <row r="260" spans="1:7" x14ac:dyDescent="0.25">
      <c r="A260" s="190" t="s">
        <v>171</v>
      </c>
      <c r="B260" s="190"/>
      <c r="C260" s="190"/>
      <c r="D260" s="191"/>
      <c r="E260" s="191"/>
      <c r="F260" s="192" t="s">
        <v>172</v>
      </c>
      <c r="G260" s="192"/>
    </row>
    <row r="261" spans="1:7" x14ac:dyDescent="0.25">
      <c r="A261" s="190" t="s">
        <v>173</v>
      </c>
      <c r="B261" s="190"/>
      <c r="C261" s="190"/>
      <c r="D261" s="199" t="s">
        <v>169</v>
      </c>
      <c r="E261" s="199"/>
      <c r="F261" s="200" t="s">
        <v>170</v>
      </c>
      <c r="G261" s="200"/>
    </row>
    <row r="262" spans="1:7" x14ac:dyDescent="0.25">
      <c r="A262" s="196"/>
      <c r="B262" s="201"/>
      <c r="C262" s="202"/>
    </row>
  </sheetData>
  <mergeCells count="60">
    <mergeCell ref="A260:C260"/>
    <mergeCell ref="F260:G260"/>
    <mergeCell ref="A261:C261"/>
    <mergeCell ref="F261:G261"/>
    <mergeCell ref="B230:G230"/>
    <mergeCell ref="B239:G239"/>
    <mergeCell ref="B248:G248"/>
    <mergeCell ref="A257:C257"/>
    <mergeCell ref="F257:G257"/>
    <mergeCell ref="A258:C258"/>
    <mergeCell ref="F258:G258"/>
    <mergeCell ref="B176:G176"/>
    <mergeCell ref="B185:G185"/>
    <mergeCell ref="B194:G194"/>
    <mergeCell ref="B203:G203"/>
    <mergeCell ref="B212:G212"/>
    <mergeCell ref="B221:G221"/>
    <mergeCell ref="B122:G122"/>
    <mergeCell ref="B131:G131"/>
    <mergeCell ref="B140:G140"/>
    <mergeCell ref="B149:G149"/>
    <mergeCell ref="B158:G158"/>
    <mergeCell ref="B167:G167"/>
    <mergeCell ref="B58:E58"/>
    <mergeCell ref="B63:G63"/>
    <mergeCell ref="B66:G66"/>
    <mergeCell ref="B92:G92"/>
    <mergeCell ref="A108:A109"/>
    <mergeCell ref="B108:G108"/>
    <mergeCell ref="B109:G109"/>
    <mergeCell ref="B27:G27"/>
    <mergeCell ref="B28:G28"/>
    <mergeCell ref="B29:G29"/>
    <mergeCell ref="B31:D31"/>
    <mergeCell ref="A39:A40"/>
    <mergeCell ref="A56:B56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 (14)</vt:lpstr>
      <vt:lpstr>'Кл  (14)'!Область_печати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2024-08-22T06:57:11Z</dcterms:created>
  <dcterms:modified xsi:type="dcterms:W3CDTF">2024-08-22T06:57:59Z</dcterms:modified>
</cp:coreProperties>
</file>