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№2м" sheetId="1" r:id="rId1"/>
    <sheet name="форма№4-2м" sheetId="2" r:id="rId2"/>
    <sheet name="форма№4-1м" sheetId="3" r:id="rId3"/>
    <sheet name="форма№4-3м" sheetId="4" r:id="rId4"/>
  </sheets>
  <definedNames/>
  <calcPr fullCalcOnLoad="1"/>
</workbook>
</file>

<file path=xl/sharedStrings.xml><?xml version="1.0" encoding="utf-8"?>
<sst xmlns="http://schemas.openxmlformats.org/spreadsheetml/2006/main" count="159" uniqueCount="43">
  <si>
    <t>Заробітна плата</t>
  </si>
  <si>
    <t>Нарахування на опл.праці</t>
  </si>
  <si>
    <t>Предмети,матеріали,обл.та інвент.(миючі засоби,канц.тов.приладдя,бланки,меблі,придбання боєприпасів,зброї)</t>
  </si>
  <si>
    <t>Опл.послуг(дезінфекція,вивезення відходів,охоронна сигналізація,повірка лічильників)</t>
  </si>
  <si>
    <t>Видатки на відрядження</t>
  </si>
  <si>
    <t>Оплата теплопостачання</t>
  </si>
  <si>
    <t>Оплата водопостачання та водовідв.</t>
  </si>
  <si>
    <t>Оплата електроенергії</t>
  </si>
  <si>
    <t>Оплата природного газу</t>
  </si>
  <si>
    <t>Інші поточні видатки(сплата податків,зборівштрафів,пені)</t>
  </si>
  <si>
    <t>Інші виплати населенню(інші виплати премії,гаранти та стипендії)</t>
  </si>
  <si>
    <t>разом</t>
  </si>
  <si>
    <t>Всього</t>
  </si>
  <si>
    <t>Придбання обл.предметів довгострокового користування (килими,підручники,штори меблі)</t>
  </si>
  <si>
    <t>Затверджено на зв.період</t>
  </si>
  <si>
    <t>Продукти харчування (послуги шкільних ідалень)</t>
  </si>
  <si>
    <t>Окремі зах.по реаліз.держ. Програм(проведення навчань з видачею посвідчення)</t>
  </si>
  <si>
    <t>ЗОШ  № 1</t>
  </si>
  <si>
    <t>ЗОШ  № 2</t>
  </si>
  <si>
    <t>ЗОШ  № 3</t>
  </si>
  <si>
    <t>ЗОШ  № 4</t>
  </si>
  <si>
    <t>ЗОШ  № 5</t>
  </si>
  <si>
    <t>ЗОШ  № 6</t>
  </si>
  <si>
    <t>ЗОШ  № 7</t>
  </si>
  <si>
    <t>ЗОШ  № 8</t>
  </si>
  <si>
    <t>ЗОШ  № 9</t>
  </si>
  <si>
    <t>ЗОШ  № 10</t>
  </si>
  <si>
    <t>ЗОШ  № 11</t>
  </si>
  <si>
    <t>ЗОШ  №13</t>
  </si>
  <si>
    <t>ЗОШ  №14</t>
  </si>
  <si>
    <t>ЗОШ  №15</t>
  </si>
  <si>
    <t>ЗОШ  №16</t>
  </si>
  <si>
    <t>ЗОШ  №17</t>
  </si>
  <si>
    <t>ЗОШ  №18</t>
  </si>
  <si>
    <t>ліцей</t>
  </si>
  <si>
    <t>гімназія</t>
  </si>
  <si>
    <t>Капітальне будівництво(придбання інших обєктів)</t>
  </si>
  <si>
    <t>Капітальний ремонт інших обєктів(вигот.проектно-кошто.документ.монтаж та обл.меблів реконст.інших обєктів)</t>
  </si>
  <si>
    <t>Продукти харчування (послуги шкільних їдалень)</t>
  </si>
  <si>
    <t>Реконстрт.та реставрація інших обєктів.</t>
  </si>
  <si>
    <t>Реставр памяток культ історії та архіт</t>
  </si>
  <si>
    <t>Разом</t>
  </si>
  <si>
    <t>Назва закладу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</si>
</sst>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b/>
      <sz val="8"/>
      <name val="Arial Cyr"/>
      <family val="0"/>
    </font>
    <font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Continuous" wrapText="1"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5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bestFit="1" customWidth="1"/>
    <col min="2" max="2" width="11.57421875" style="0" customWidth="1"/>
    <col min="3" max="3" width="11.28125" style="0" customWidth="1"/>
    <col min="4" max="4" width="11.7109375" style="0" customWidth="1"/>
    <col min="5" max="5" width="11.8515625" style="0" customWidth="1"/>
    <col min="14" max="14" width="13.140625" style="0" customWidth="1"/>
    <col min="28" max="28" width="11.57421875" style="0" customWidth="1"/>
  </cols>
  <sheetData>
    <row r="1" spans="1:125" s="1" customFormat="1" ht="10.5" customHeight="1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/>
      <c r="W1" s="16"/>
      <c r="X1" s="16"/>
      <c r="Y1" s="16"/>
      <c r="Z1" s="1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s="1" customFormat="1" ht="135">
      <c r="A2" s="7" t="s">
        <v>42</v>
      </c>
      <c r="B2" s="5" t="s">
        <v>14</v>
      </c>
      <c r="C2" s="6" t="s">
        <v>0</v>
      </c>
      <c r="D2" s="5" t="s">
        <v>14</v>
      </c>
      <c r="E2" s="6" t="s">
        <v>1</v>
      </c>
      <c r="F2" s="5" t="s">
        <v>14</v>
      </c>
      <c r="G2" s="5" t="s">
        <v>2</v>
      </c>
      <c r="H2" s="15" t="s">
        <v>14</v>
      </c>
      <c r="I2" s="5" t="s">
        <v>15</v>
      </c>
      <c r="J2" s="15" t="s">
        <v>14</v>
      </c>
      <c r="K2" s="15" t="s">
        <v>3</v>
      </c>
      <c r="L2" s="15" t="s">
        <v>14</v>
      </c>
      <c r="M2" s="5" t="s">
        <v>4</v>
      </c>
      <c r="N2" s="15" t="s">
        <v>14</v>
      </c>
      <c r="O2" s="5" t="s">
        <v>5</v>
      </c>
      <c r="P2" s="15" t="s">
        <v>14</v>
      </c>
      <c r="Q2" s="5" t="s">
        <v>6</v>
      </c>
      <c r="R2" s="15" t="s">
        <v>14</v>
      </c>
      <c r="S2" s="5" t="s">
        <v>7</v>
      </c>
      <c r="T2" s="15" t="s">
        <v>14</v>
      </c>
      <c r="U2" s="5" t="s">
        <v>8</v>
      </c>
      <c r="V2" s="15" t="s">
        <v>14</v>
      </c>
      <c r="W2" s="5" t="s">
        <v>9</v>
      </c>
      <c r="X2" s="15" t="s">
        <v>14</v>
      </c>
      <c r="Y2" s="5" t="s">
        <v>10</v>
      </c>
      <c r="Z2" s="15" t="s">
        <v>14</v>
      </c>
      <c r="AA2" s="5" t="s">
        <v>16</v>
      </c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s="1" customFormat="1" ht="12.75">
      <c r="A3" s="8" t="s">
        <v>17</v>
      </c>
      <c r="B3" s="8">
        <v>9158600</v>
      </c>
      <c r="C3" s="4">
        <v>7780861.55</v>
      </c>
      <c r="D3" s="4">
        <v>2015100</v>
      </c>
      <c r="E3" s="4">
        <v>1682063.06</v>
      </c>
      <c r="F3" s="4">
        <v>311790</v>
      </c>
      <c r="G3" s="4">
        <v>126279.8</v>
      </c>
      <c r="H3" s="4">
        <v>950700</v>
      </c>
      <c r="I3" s="4">
        <v>545029.19</v>
      </c>
      <c r="J3" s="4">
        <v>74400</v>
      </c>
      <c r="K3" s="4">
        <v>15862.71</v>
      </c>
      <c r="L3" s="4">
        <v>6800</v>
      </c>
      <c r="M3" s="4">
        <v>4985.54</v>
      </c>
      <c r="N3" s="8">
        <v>970400</v>
      </c>
      <c r="O3" s="4">
        <v>731773.49</v>
      </c>
      <c r="P3" s="4">
        <v>38300</v>
      </c>
      <c r="Q3" s="8">
        <v>30285.95</v>
      </c>
      <c r="R3" s="8">
        <v>96500</v>
      </c>
      <c r="S3" s="8">
        <v>51194.56</v>
      </c>
      <c r="T3" s="8">
        <v>0</v>
      </c>
      <c r="U3" s="8"/>
      <c r="V3" s="8">
        <v>0</v>
      </c>
      <c r="W3" s="8"/>
      <c r="X3" s="8">
        <v>0</v>
      </c>
      <c r="Y3" s="8"/>
      <c r="Z3" s="8">
        <v>2000</v>
      </c>
      <c r="AA3" s="8">
        <v>347.1</v>
      </c>
      <c r="AB3" s="8">
        <f>C3+E3+G3+I3+K3+M3+O3+Q3+S3+U3+W3+Y3+AA3</f>
        <v>10968682.95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s="1" customFormat="1" ht="12.75">
      <c r="A4" s="8" t="s">
        <v>18</v>
      </c>
      <c r="B4" s="8">
        <v>8754800</v>
      </c>
      <c r="C4" s="4">
        <v>7531386.32</v>
      </c>
      <c r="D4" s="4">
        <v>1926400</v>
      </c>
      <c r="E4" s="4">
        <v>1633560.44</v>
      </c>
      <c r="F4" s="4">
        <v>295228</v>
      </c>
      <c r="G4" s="4">
        <v>145481.48</v>
      </c>
      <c r="H4" s="4">
        <v>740100</v>
      </c>
      <c r="I4" s="4">
        <v>409422.19</v>
      </c>
      <c r="J4" s="4">
        <v>18700</v>
      </c>
      <c r="K4" s="4">
        <v>10840.98</v>
      </c>
      <c r="L4" s="4">
        <v>18700</v>
      </c>
      <c r="M4" s="4">
        <v>14290.66</v>
      </c>
      <c r="N4" s="8">
        <v>1043200</v>
      </c>
      <c r="O4" s="4">
        <v>764088.92</v>
      </c>
      <c r="P4" s="4">
        <v>23200</v>
      </c>
      <c r="Q4" s="8">
        <v>17484.17</v>
      </c>
      <c r="R4" s="8">
        <v>73500</v>
      </c>
      <c r="S4" s="8">
        <v>54391.27</v>
      </c>
      <c r="T4" s="8">
        <v>0</v>
      </c>
      <c r="U4" s="8"/>
      <c r="V4" s="8">
        <v>0</v>
      </c>
      <c r="W4" s="8"/>
      <c r="X4" s="8">
        <v>0</v>
      </c>
      <c r="Y4" s="8"/>
      <c r="Z4" s="8">
        <v>0</v>
      </c>
      <c r="AA4" s="8">
        <v>0</v>
      </c>
      <c r="AB4" s="8">
        <f>C4+E4+G4+I4+K4+M4+O4+Q4+S4+U4+W4+Y4+AA4</f>
        <v>10580946.43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s="1" customFormat="1" ht="12.75">
      <c r="A5" s="8" t="s">
        <v>19</v>
      </c>
      <c r="B5" s="8">
        <v>2590572</v>
      </c>
      <c r="C5" s="4">
        <v>2166415.36</v>
      </c>
      <c r="D5" s="4">
        <v>570100</v>
      </c>
      <c r="E5" s="4">
        <v>469709.45</v>
      </c>
      <c r="F5" s="4">
        <v>118805</v>
      </c>
      <c r="G5" s="4">
        <v>54915.21</v>
      </c>
      <c r="H5" s="4">
        <v>189300</v>
      </c>
      <c r="I5" s="4">
        <v>128643.63</v>
      </c>
      <c r="J5" s="4">
        <v>10100</v>
      </c>
      <c r="K5" s="4">
        <v>6387.85</v>
      </c>
      <c r="L5" s="4">
        <v>4765</v>
      </c>
      <c r="M5" s="4">
        <v>2355.17</v>
      </c>
      <c r="N5" s="8">
        <v>655500</v>
      </c>
      <c r="O5" s="4">
        <v>420741.37</v>
      </c>
      <c r="P5" s="4">
        <v>2600</v>
      </c>
      <c r="Q5" s="8">
        <v>3155.51</v>
      </c>
      <c r="R5" s="8">
        <v>31500</v>
      </c>
      <c r="S5" s="8">
        <v>15682.04</v>
      </c>
      <c r="T5" s="8">
        <v>0</v>
      </c>
      <c r="U5" s="8"/>
      <c r="V5" s="8">
        <v>0</v>
      </c>
      <c r="W5" s="8"/>
      <c r="X5" s="8">
        <v>363</v>
      </c>
      <c r="Y5" s="8">
        <v>380</v>
      </c>
      <c r="Z5" s="8">
        <v>2000</v>
      </c>
      <c r="AA5" s="8">
        <v>347.1</v>
      </c>
      <c r="AB5" s="8">
        <f>C5+E5+G5+I5+K5+M5+O5+Q5+S5+U5+W5+Y5+AA5</f>
        <v>3268732.69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s="1" customFormat="1" ht="12.75">
      <c r="A6" s="8" t="s">
        <v>20</v>
      </c>
      <c r="B6" s="8">
        <v>7909000</v>
      </c>
      <c r="C6" s="4">
        <v>6714668.78</v>
      </c>
      <c r="D6" s="4">
        <v>1740200</v>
      </c>
      <c r="E6" s="4">
        <v>1450894.8</v>
      </c>
      <c r="F6" s="4">
        <v>263836</v>
      </c>
      <c r="G6" s="4">
        <v>96521.96</v>
      </c>
      <c r="H6" s="4">
        <v>819900</v>
      </c>
      <c r="I6" s="4">
        <v>501018.87</v>
      </c>
      <c r="J6" s="4">
        <v>19300</v>
      </c>
      <c r="K6" s="4">
        <v>9193.52</v>
      </c>
      <c r="L6" s="4">
        <v>9400</v>
      </c>
      <c r="M6" s="4">
        <v>9366.4</v>
      </c>
      <c r="N6" s="8">
        <v>627600</v>
      </c>
      <c r="O6" s="4">
        <v>382755.92</v>
      </c>
      <c r="P6" s="4">
        <v>46400</v>
      </c>
      <c r="Q6" s="8">
        <v>22325.34</v>
      </c>
      <c r="R6" s="8">
        <v>71000</v>
      </c>
      <c r="S6" s="8">
        <v>34720.66</v>
      </c>
      <c r="T6" s="8">
        <v>0</v>
      </c>
      <c r="U6" s="8"/>
      <c r="V6" s="8">
        <v>0</v>
      </c>
      <c r="W6" s="8"/>
      <c r="X6" s="8">
        <v>0</v>
      </c>
      <c r="Y6" s="8"/>
      <c r="Z6" s="8">
        <v>5300</v>
      </c>
      <c r="AA6" s="8">
        <v>925.6</v>
      </c>
      <c r="AB6" s="8">
        <f>C6+E6+G6+I6+K6+M6+O6+Q6+S6+U6+W6+Y6+AA6</f>
        <v>9222391.85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s="1" customFormat="1" ht="12.75">
      <c r="A7" s="8" t="s">
        <v>21</v>
      </c>
      <c r="B7" s="8">
        <v>4728400</v>
      </c>
      <c r="C7" s="4">
        <v>4101415.74</v>
      </c>
      <c r="D7" s="4">
        <v>1040400</v>
      </c>
      <c r="E7" s="4">
        <v>887877.69</v>
      </c>
      <c r="F7" s="4">
        <v>127702</v>
      </c>
      <c r="G7" s="4">
        <v>50943.93</v>
      </c>
      <c r="H7" s="4">
        <v>385400</v>
      </c>
      <c r="I7" s="4">
        <v>218000.2</v>
      </c>
      <c r="J7" s="4">
        <v>11400</v>
      </c>
      <c r="K7" s="4">
        <v>10852.99</v>
      </c>
      <c r="L7" s="4">
        <v>300</v>
      </c>
      <c r="M7" s="4">
        <v>186</v>
      </c>
      <c r="N7" s="8">
        <v>1081800</v>
      </c>
      <c r="O7" s="4">
        <v>731294.56</v>
      </c>
      <c r="P7" s="4">
        <v>8800</v>
      </c>
      <c r="Q7" s="8">
        <v>7391.36</v>
      </c>
      <c r="R7" s="8">
        <v>76000</v>
      </c>
      <c r="S7" s="8">
        <v>44604.12</v>
      </c>
      <c r="T7" s="8">
        <v>0</v>
      </c>
      <c r="U7" s="8"/>
      <c r="V7" s="8">
        <v>0</v>
      </c>
      <c r="W7" s="8"/>
      <c r="X7" s="8">
        <v>0</v>
      </c>
      <c r="Y7" s="8"/>
      <c r="Z7" s="8">
        <v>2000</v>
      </c>
      <c r="AA7" s="8">
        <v>347.1</v>
      </c>
      <c r="AB7" s="8">
        <f>C7+E7+G7+I7+K7+M7+O7+Q7+S7+U7+W7+Y7+AA7</f>
        <v>6052913.6899999995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s="1" customFormat="1" ht="12.75">
      <c r="A8" s="9" t="s">
        <v>22</v>
      </c>
      <c r="B8" s="9">
        <v>4066000</v>
      </c>
      <c r="C8" s="4">
        <v>3495766.51</v>
      </c>
      <c r="D8" s="10">
        <v>894600</v>
      </c>
      <c r="E8" s="4">
        <v>756363.54</v>
      </c>
      <c r="F8" s="11">
        <v>118822</v>
      </c>
      <c r="G8" s="4">
        <v>51296.41</v>
      </c>
      <c r="H8" s="4">
        <v>307800</v>
      </c>
      <c r="I8" s="4">
        <v>130114.08</v>
      </c>
      <c r="J8" s="4">
        <v>13700</v>
      </c>
      <c r="K8" s="4">
        <v>9996.17</v>
      </c>
      <c r="L8" s="4">
        <v>3400</v>
      </c>
      <c r="M8" s="4"/>
      <c r="N8" s="8">
        <v>811000</v>
      </c>
      <c r="O8" s="4">
        <v>572267.08</v>
      </c>
      <c r="P8" s="4">
        <v>9300</v>
      </c>
      <c r="Q8" s="8">
        <v>7419.29</v>
      </c>
      <c r="R8" s="8">
        <v>34500</v>
      </c>
      <c r="S8" s="8">
        <v>18103.07</v>
      </c>
      <c r="T8" s="8">
        <v>0</v>
      </c>
      <c r="U8" s="8"/>
      <c r="V8" s="8">
        <v>0</v>
      </c>
      <c r="W8" s="8"/>
      <c r="X8" s="8">
        <v>0</v>
      </c>
      <c r="Y8" s="9"/>
      <c r="Z8" s="8">
        <v>2600</v>
      </c>
      <c r="AA8" s="9">
        <v>462.8</v>
      </c>
      <c r="AB8" s="8">
        <f>C8+E8+G8+I8+K8+M8+O8+Q8+S8+U8+W8+Y8+AA8</f>
        <v>5041788.95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1" customFormat="1" ht="12.75">
      <c r="A9" s="9" t="s">
        <v>23</v>
      </c>
      <c r="B9" s="9">
        <v>5232700</v>
      </c>
      <c r="C9" s="4">
        <v>4547918.45</v>
      </c>
      <c r="D9" s="4">
        <v>1151400</v>
      </c>
      <c r="E9" s="4">
        <v>983393.9</v>
      </c>
      <c r="F9" s="4">
        <v>172223</v>
      </c>
      <c r="G9" s="4">
        <v>77428.92</v>
      </c>
      <c r="H9" s="4">
        <v>397300</v>
      </c>
      <c r="I9" s="4">
        <v>149186.87</v>
      </c>
      <c r="J9" s="4">
        <v>15200</v>
      </c>
      <c r="K9" s="4">
        <v>10743.05</v>
      </c>
      <c r="L9" s="4">
        <v>2700</v>
      </c>
      <c r="M9" s="4"/>
      <c r="N9" s="8">
        <v>669200</v>
      </c>
      <c r="O9" s="4">
        <v>464362.97</v>
      </c>
      <c r="P9" s="4">
        <v>27300</v>
      </c>
      <c r="Q9" s="8">
        <v>32883.22</v>
      </c>
      <c r="R9" s="8">
        <v>82000</v>
      </c>
      <c r="S9" s="8">
        <v>51704.97</v>
      </c>
      <c r="T9" s="8">
        <v>0</v>
      </c>
      <c r="U9" s="8"/>
      <c r="V9" s="8">
        <v>0</v>
      </c>
      <c r="W9" s="8"/>
      <c r="X9" s="8">
        <v>0</v>
      </c>
      <c r="Y9" s="9"/>
      <c r="Z9" s="8">
        <v>700</v>
      </c>
      <c r="AA9" s="9">
        <v>115.7</v>
      </c>
      <c r="AB9" s="8">
        <f>C9+E9+G9+I9+K9+M9+O9+Q9+S9+U9+W9+Y9+AA9</f>
        <v>6317738.05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s="1" customFormat="1" ht="12.75">
      <c r="A10" s="9" t="s">
        <v>24</v>
      </c>
      <c r="B10" s="9">
        <v>2135400</v>
      </c>
      <c r="C10" s="4">
        <v>1737710.17</v>
      </c>
      <c r="D10" s="4">
        <v>469900</v>
      </c>
      <c r="E10" s="4">
        <v>376274.25</v>
      </c>
      <c r="F10" s="4">
        <v>56606</v>
      </c>
      <c r="G10" s="4">
        <v>30159.31</v>
      </c>
      <c r="H10" s="4">
        <v>144700</v>
      </c>
      <c r="I10" s="4">
        <v>92628.35</v>
      </c>
      <c r="J10" s="4">
        <v>7300</v>
      </c>
      <c r="K10" s="4">
        <v>6046.89</v>
      </c>
      <c r="L10" s="4">
        <v>1000</v>
      </c>
      <c r="M10" s="4"/>
      <c r="N10" s="8">
        <v>407000</v>
      </c>
      <c r="O10" s="4">
        <v>319671.36</v>
      </c>
      <c r="P10" s="4">
        <v>3300</v>
      </c>
      <c r="Q10" s="8">
        <v>1965.95</v>
      </c>
      <c r="R10" s="8">
        <v>68000</v>
      </c>
      <c r="S10" s="8">
        <v>25076.82</v>
      </c>
      <c r="T10" s="8">
        <v>0</v>
      </c>
      <c r="U10" s="8"/>
      <c r="V10" s="8">
        <v>0</v>
      </c>
      <c r="W10" s="8"/>
      <c r="X10" s="8">
        <v>0</v>
      </c>
      <c r="Y10" s="8"/>
      <c r="Z10" s="8">
        <v>0</v>
      </c>
      <c r="AA10" s="8">
        <v>0</v>
      </c>
      <c r="AB10" s="8">
        <f>C10+E10+G10+I10+K10+M10+O10+Q10+S10+U10+W10+Y10+AA10</f>
        <v>2589533.1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s="1" customFormat="1" ht="12.75">
      <c r="A11" s="9" t="s">
        <v>25</v>
      </c>
      <c r="B11" s="9">
        <v>1893500</v>
      </c>
      <c r="C11" s="4">
        <v>1693718.79</v>
      </c>
      <c r="D11" s="4">
        <v>416700</v>
      </c>
      <c r="E11" s="4">
        <v>366513.84</v>
      </c>
      <c r="F11" s="4">
        <v>76066</v>
      </c>
      <c r="G11" s="4">
        <v>39748.2</v>
      </c>
      <c r="H11" s="4">
        <v>175400</v>
      </c>
      <c r="I11" s="4">
        <v>85426.14</v>
      </c>
      <c r="J11" s="4">
        <v>29000</v>
      </c>
      <c r="K11" s="4">
        <v>5758.94</v>
      </c>
      <c r="L11" s="4">
        <v>800</v>
      </c>
      <c r="M11" s="4"/>
      <c r="N11" s="8">
        <v>26900</v>
      </c>
      <c r="O11" s="4">
        <v>12110.16</v>
      </c>
      <c r="P11" s="4">
        <v>8900</v>
      </c>
      <c r="Q11" s="8">
        <v>4036.17</v>
      </c>
      <c r="R11" s="8">
        <v>18000</v>
      </c>
      <c r="S11" s="8">
        <v>5493.39</v>
      </c>
      <c r="T11" s="8">
        <v>0</v>
      </c>
      <c r="U11" s="8"/>
      <c r="V11" s="8">
        <v>0</v>
      </c>
      <c r="W11" s="8"/>
      <c r="X11" s="8">
        <v>0</v>
      </c>
      <c r="Y11" s="8">
        <v>500</v>
      </c>
      <c r="Z11" s="8">
        <v>2000</v>
      </c>
      <c r="AA11" s="8">
        <v>471.9</v>
      </c>
      <c r="AB11" s="8">
        <f>C11+E11+G11+I11+K11+M11+O11+Q11+S11+U11+W11+Y11+AA11</f>
        <v>2213777.5300000003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s="1" customFormat="1" ht="12.75">
      <c r="A12" s="9" t="s">
        <v>26</v>
      </c>
      <c r="B12" s="9">
        <v>4746600</v>
      </c>
      <c r="C12" s="4">
        <v>4016628.22</v>
      </c>
      <c r="D12" s="4">
        <v>1044300</v>
      </c>
      <c r="E12" s="4">
        <v>868611.02</v>
      </c>
      <c r="F12" s="4">
        <v>132612</v>
      </c>
      <c r="G12" s="4">
        <v>51536.8</v>
      </c>
      <c r="H12" s="4">
        <v>447900</v>
      </c>
      <c r="I12" s="4">
        <v>267693.41</v>
      </c>
      <c r="J12" s="4">
        <v>54200</v>
      </c>
      <c r="K12" s="4">
        <v>7931.54</v>
      </c>
      <c r="L12" s="4">
        <v>2800</v>
      </c>
      <c r="M12" s="4">
        <v>2093</v>
      </c>
      <c r="N12" s="8">
        <v>370600</v>
      </c>
      <c r="O12" s="4">
        <v>335824.66</v>
      </c>
      <c r="P12" s="4">
        <v>9000</v>
      </c>
      <c r="Q12" s="8">
        <v>8135.01</v>
      </c>
      <c r="R12" s="8">
        <v>53500</v>
      </c>
      <c r="S12" s="8">
        <v>35719.96</v>
      </c>
      <c r="T12" s="8">
        <v>0</v>
      </c>
      <c r="U12" s="8"/>
      <c r="V12" s="8">
        <v>1600</v>
      </c>
      <c r="W12" s="8">
        <v>532.93</v>
      </c>
      <c r="X12" s="8">
        <v>0</v>
      </c>
      <c r="Y12" s="8"/>
      <c r="Z12" s="8">
        <v>0</v>
      </c>
      <c r="AA12" s="8">
        <v>0</v>
      </c>
      <c r="AB12" s="8">
        <f>C12+E12+G12+I12+K12+M12+O12+Q12+S12+U12+W12+Y12+AA12</f>
        <v>5594706.55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s="1" customFormat="1" ht="12.75">
      <c r="A13" s="9" t="s">
        <v>27</v>
      </c>
      <c r="B13" s="9">
        <v>4484600</v>
      </c>
      <c r="C13" s="4">
        <v>3845001.04</v>
      </c>
      <c r="D13" s="4">
        <v>986700</v>
      </c>
      <c r="E13" s="4">
        <v>831848.48</v>
      </c>
      <c r="F13" s="4">
        <v>118828</v>
      </c>
      <c r="G13" s="4">
        <v>46187.22</v>
      </c>
      <c r="H13" s="4">
        <v>358400</v>
      </c>
      <c r="I13" s="4">
        <v>136348.79</v>
      </c>
      <c r="J13" s="4">
        <v>14100</v>
      </c>
      <c r="K13" s="4">
        <v>9794.44</v>
      </c>
      <c r="L13" s="4">
        <v>2300</v>
      </c>
      <c r="M13" s="4"/>
      <c r="N13" s="8">
        <v>962200</v>
      </c>
      <c r="O13" s="4">
        <v>526367.33</v>
      </c>
      <c r="P13" s="4">
        <v>35400</v>
      </c>
      <c r="Q13" s="8">
        <v>15709.27</v>
      </c>
      <c r="R13" s="8">
        <v>33500</v>
      </c>
      <c r="S13" s="8">
        <v>18052.85</v>
      </c>
      <c r="T13" s="8">
        <v>0</v>
      </c>
      <c r="U13" s="8"/>
      <c r="V13" s="8">
        <v>0</v>
      </c>
      <c r="W13" s="8"/>
      <c r="X13" s="8">
        <v>0</v>
      </c>
      <c r="Y13" s="8"/>
      <c r="Z13" s="8">
        <v>700</v>
      </c>
      <c r="AA13" s="8">
        <v>115.7</v>
      </c>
      <c r="AB13" s="8">
        <f>C13+E13+G13+I13+K13+M13+O13+Q13+S13+U13+W13+Y13+AA13</f>
        <v>5429425.119999999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s="1" customFormat="1" ht="12.75">
      <c r="A14" s="9" t="s">
        <v>28</v>
      </c>
      <c r="B14" s="9">
        <v>479300</v>
      </c>
      <c r="C14" s="4">
        <v>401803</v>
      </c>
      <c r="D14" s="4">
        <v>105500</v>
      </c>
      <c r="E14" s="4">
        <v>87122.63</v>
      </c>
      <c r="F14" s="4">
        <v>21491</v>
      </c>
      <c r="G14" s="4">
        <v>12181.05</v>
      </c>
      <c r="H14" s="4">
        <v>37900</v>
      </c>
      <c r="I14" s="4">
        <v>18539.34</v>
      </c>
      <c r="J14" s="4">
        <v>2300</v>
      </c>
      <c r="K14" s="4">
        <v>2455.37</v>
      </c>
      <c r="L14" s="4">
        <v>400</v>
      </c>
      <c r="M14" s="4"/>
      <c r="N14" s="8">
        <v>0</v>
      </c>
      <c r="O14" s="4">
        <v>0</v>
      </c>
      <c r="P14" s="4">
        <v>0</v>
      </c>
      <c r="Q14" s="8">
        <v>0</v>
      </c>
      <c r="R14" s="8">
        <v>1500</v>
      </c>
      <c r="S14" s="8">
        <v>5017.01</v>
      </c>
      <c r="T14" s="8">
        <v>22400</v>
      </c>
      <c r="U14" s="8">
        <v>11587.8</v>
      </c>
      <c r="V14" s="8">
        <v>600</v>
      </c>
      <c r="W14" s="8"/>
      <c r="X14" s="8">
        <v>500</v>
      </c>
      <c r="Y14" s="8"/>
      <c r="Z14" s="8">
        <v>600</v>
      </c>
      <c r="AA14" s="8">
        <v>115.7</v>
      </c>
      <c r="AB14" s="8">
        <f>C14+E14+G14+I14+K14+M14+O14+Q14+S14+U14+W14+Y14+AA14</f>
        <v>538821.9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s="1" customFormat="1" ht="12.75">
      <c r="A15" s="9" t="s">
        <v>29</v>
      </c>
      <c r="B15" s="9">
        <v>5525100</v>
      </c>
      <c r="C15" s="4">
        <v>4651726.36</v>
      </c>
      <c r="D15" s="4">
        <v>1215700</v>
      </c>
      <c r="E15" s="4">
        <v>1006641.72</v>
      </c>
      <c r="F15" s="4">
        <v>136262</v>
      </c>
      <c r="G15" s="4">
        <v>50387.64</v>
      </c>
      <c r="H15" s="4">
        <v>416300</v>
      </c>
      <c r="I15" s="4">
        <v>219447.93</v>
      </c>
      <c r="J15" s="4">
        <v>53400</v>
      </c>
      <c r="K15" s="4">
        <v>8741.68</v>
      </c>
      <c r="L15" s="4">
        <v>2500</v>
      </c>
      <c r="M15" s="4">
        <v>2445</v>
      </c>
      <c r="N15" s="8">
        <v>524800</v>
      </c>
      <c r="O15" s="4">
        <v>486783.81</v>
      </c>
      <c r="P15" s="4">
        <v>32900</v>
      </c>
      <c r="Q15" s="8">
        <v>20657.9</v>
      </c>
      <c r="R15" s="8">
        <v>42900</v>
      </c>
      <c r="S15" s="8">
        <v>19358.59</v>
      </c>
      <c r="T15" s="8">
        <v>0</v>
      </c>
      <c r="U15" s="8"/>
      <c r="V15" s="8">
        <v>0</v>
      </c>
      <c r="W15" s="8"/>
      <c r="X15" s="8">
        <v>0</v>
      </c>
      <c r="Y15" s="8"/>
      <c r="Z15" s="8">
        <v>0</v>
      </c>
      <c r="AA15" s="8">
        <v>0</v>
      </c>
      <c r="AB15" s="8">
        <f>C15+E15+G15+I15+K15+M15+O15+Q15+S15+U15+W15+Y15+AA15</f>
        <v>6466190.629999999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1" customFormat="1" ht="12.75">
      <c r="A16" s="9" t="s">
        <v>30</v>
      </c>
      <c r="B16" s="9">
        <v>3059700</v>
      </c>
      <c r="C16" s="4">
        <v>2490900.22</v>
      </c>
      <c r="D16" s="4">
        <v>673300</v>
      </c>
      <c r="E16" s="4">
        <v>538839.66</v>
      </c>
      <c r="F16" s="4">
        <v>104092</v>
      </c>
      <c r="G16" s="4">
        <v>42875.62</v>
      </c>
      <c r="H16" s="4">
        <v>292700</v>
      </c>
      <c r="I16" s="4">
        <v>164312.44</v>
      </c>
      <c r="J16" s="4">
        <v>13000</v>
      </c>
      <c r="K16" s="4">
        <v>6292.48</v>
      </c>
      <c r="L16" s="4">
        <v>800</v>
      </c>
      <c r="M16" s="4"/>
      <c r="N16" s="8">
        <v>334200</v>
      </c>
      <c r="O16" s="4">
        <v>242956.12</v>
      </c>
      <c r="P16" s="4">
        <v>4300</v>
      </c>
      <c r="Q16" s="8">
        <v>2842.77</v>
      </c>
      <c r="R16" s="8">
        <v>27000</v>
      </c>
      <c r="S16" s="8">
        <v>12817.51</v>
      </c>
      <c r="T16" s="8">
        <v>0</v>
      </c>
      <c r="U16" s="8"/>
      <c r="V16" s="8">
        <v>0</v>
      </c>
      <c r="W16" s="8"/>
      <c r="X16" s="8">
        <v>0</v>
      </c>
      <c r="Y16" s="8"/>
      <c r="Z16" s="8">
        <v>1300</v>
      </c>
      <c r="AA16" s="8">
        <v>231.4</v>
      </c>
      <c r="AB16" s="8">
        <f>C16+E16+G16+I16+K16+M16+O16+Q16+S16+U16+W16+Y16+AA16</f>
        <v>3502068.22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28" s="1" customFormat="1" ht="12.75">
      <c r="A17" s="9" t="s">
        <v>31</v>
      </c>
      <c r="B17" s="9">
        <v>10249200</v>
      </c>
      <c r="C17" s="4">
        <v>8683741.55</v>
      </c>
      <c r="D17" s="4">
        <v>2255000</v>
      </c>
      <c r="E17" s="4">
        <v>1876970.95</v>
      </c>
      <c r="F17" s="4">
        <v>300982</v>
      </c>
      <c r="G17" s="4">
        <v>138849.98</v>
      </c>
      <c r="H17" s="4">
        <v>844900</v>
      </c>
      <c r="I17" s="4">
        <v>493364.15</v>
      </c>
      <c r="J17" s="4">
        <v>252400</v>
      </c>
      <c r="K17" s="4">
        <v>13576.45</v>
      </c>
      <c r="L17" s="4">
        <v>3700</v>
      </c>
      <c r="M17" s="4">
        <v>3611.61</v>
      </c>
      <c r="N17" s="8">
        <v>0</v>
      </c>
      <c r="O17" s="4">
        <v>0</v>
      </c>
      <c r="P17" s="4">
        <v>21900</v>
      </c>
      <c r="Q17" s="8">
        <v>18246.11</v>
      </c>
      <c r="R17" s="8">
        <v>170000</v>
      </c>
      <c r="S17" s="8">
        <v>39452.04</v>
      </c>
      <c r="T17" s="8">
        <v>821200</v>
      </c>
      <c r="U17" s="8">
        <v>789697.14</v>
      </c>
      <c r="V17" s="8">
        <v>500</v>
      </c>
      <c r="W17" s="8">
        <v>431</v>
      </c>
      <c r="X17" s="8">
        <v>137</v>
      </c>
      <c r="Y17" s="8"/>
      <c r="Z17" s="8">
        <v>2000</v>
      </c>
      <c r="AA17" s="8">
        <v>376.7</v>
      </c>
      <c r="AB17" s="8">
        <f>C17+E17+G17+I17+K17+M17+O17+Q17+S17+U17+W17+Y17+AA17</f>
        <v>12058317.679999998</v>
      </c>
    </row>
    <row r="18" spans="1:28" s="1" customFormat="1" ht="12.75">
      <c r="A18" s="9" t="s">
        <v>32</v>
      </c>
      <c r="B18" s="9">
        <v>6136600</v>
      </c>
      <c r="C18" s="4">
        <v>5257485.68</v>
      </c>
      <c r="D18" s="4">
        <v>1350200</v>
      </c>
      <c r="E18" s="4">
        <v>1137641.22</v>
      </c>
      <c r="F18" s="4">
        <v>227729</v>
      </c>
      <c r="G18" s="4">
        <v>91531.2</v>
      </c>
      <c r="H18" s="4">
        <v>608200</v>
      </c>
      <c r="I18" s="4">
        <v>319930.57</v>
      </c>
      <c r="J18" s="4">
        <v>22200</v>
      </c>
      <c r="K18" s="4">
        <v>13584.11</v>
      </c>
      <c r="L18" s="4">
        <v>1500</v>
      </c>
      <c r="M18" s="4">
        <v>1431.81</v>
      </c>
      <c r="N18" s="8">
        <v>829000</v>
      </c>
      <c r="O18" s="4">
        <v>755028.44</v>
      </c>
      <c r="P18" s="4">
        <v>46400</v>
      </c>
      <c r="Q18" s="8">
        <v>27888.5</v>
      </c>
      <c r="R18" s="8">
        <v>117000</v>
      </c>
      <c r="S18" s="8">
        <v>64965.35</v>
      </c>
      <c r="T18" s="8">
        <v>0</v>
      </c>
      <c r="U18" s="8"/>
      <c r="V18" s="8">
        <v>0</v>
      </c>
      <c r="W18" s="8"/>
      <c r="X18" s="8">
        <v>0</v>
      </c>
      <c r="Y18" s="8"/>
      <c r="Z18" s="8">
        <v>0</v>
      </c>
      <c r="AA18" s="8">
        <v>0</v>
      </c>
      <c r="AB18" s="8">
        <f>C18+E18+G18+I18+K18+M18+O18+Q18+S18+U18+W18+Y18+AA18</f>
        <v>7669486.879999999</v>
      </c>
    </row>
    <row r="19" spans="1:28" s="1" customFormat="1" ht="12.75">
      <c r="A19" s="9" t="s">
        <v>33</v>
      </c>
      <c r="B19" s="9">
        <v>3662200</v>
      </c>
      <c r="C19" s="4">
        <v>3044108.6</v>
      </c>
      <c r="D19" s="4">
        <v>805800</v>
      </c>
      <c r="E19" s="4">
        <v>659617.06</v>
      </c>
      <c r="F19" s="4">
        <v>96626</v>
      </c>
      <c r="G19" s="4">
        <v>44534.6</v>
      </c>
      <c r="H19" s="4">
        <v>230300</v>
      </c>
      <c r="I19" s="4">
        <v>65414.82</v>
      </c>
      <c r="J19" s="4">
        <v>10900</v>
      </c>
      <c r="K19" s="4">
        <v>7377.39</v>
      </c>
      <c r="L19" s="4">
        <v>2300</v>
      </c>
      <c r="M19" s="4"/>
      <c r="N19" s="8">
        <v>971300</v>
      </c>
      <c r="O19" s="4">
        <v>838706.38</v>
      </c>
      <c r="P19" s="4">
        <v>17400</v>
      </c>
      <c r="Q19" s="8">
        <v>12838.1</v>
      </c>
      <c r="R19" s="8">
        <v>61000</v>
      </c>
      <c r="S19" s="8">
        <v>33689.72</v>
      </c>
      <c r="T19" s="8">
        <v>0</v>
      </c>
      <c r="U19" s="8"/>
      <c r="V19" s="8">
        <v>1200</v>
      </c>
      <c r="W19" s="8"/>
      <c r="X19" s="8">
        <v>0</v>
      </c>
      <c r="Y19" s="8"/>
      <c r="Z19" s="8">
        <v>1300</v>
      </c>
      <c r="AA19" s="8">
        <v>231.4</v>
      </c>
      <c r="AB19" s="8">
        <f>C19+E19+G19+I19+K19+M19+O19+Q19+S19+U19+W19+Y19+AA19</f>
        <v>4706518.07</v>
      </c>
    </row>
    <row r="20" spans="1:28" s="1" customFormat="1" ht="12.75">
      <c r="A20" s="9" t="s">
        <v>34</v>
      </c>
      <c r="B20" s="9">
        <v>3653200</v>
      </c>
      <c r="C20" s="4">
        <v>2973866.88</v>
      </c>
      <c r="D20" s="4">
        <v>803800</v>
      </c>
      <c r="E20" s="4">
        <v>643615.55</v>
      </c>
      <c r="F20" s="4">
        <v>62750</v>
      </c>
      <c r="G20" s="4">
        <v>8453</v>
      </c>
      <c r="H20" s="4">
        <v>30000</v>
      </c>
      <c r="I20" s="4">
        <v>11063.82</v>
      </c>
      <c r="J20" s="4">
        <v>12300</v>
      </c>
      <c r="K20" s="4">
        <v>14177.81</v>
      </c>
      <c r="L20" s="4">
        <v>9400</v>
      </c>
      <c r="M20" s="4">
        <v>9306.64</v>
      </c>
      <c r="N20" s="8">
        <v>207700</v>
      </c>
      <c r="O20" s="4">
        <v>165838.94</v>
      </c>
      <c r="P20" s="4">
        <v>10100</v>
      </c>
      <c r="Q20" s="8">
        <v>9111.94</v>
      </c>
      <c r="R20" s="8">
        <v>81000</v>
      </c>
      <c r="S20" s="8">
        <v>50185.61</v>
      </c>
      <c r="T20" s="8">
        <v>0</v>
      </c>
      <c r="U20" s="8"/>
      <c r="V20" s="8">
        <v>0</v>
      </c>
      <c r="W20" s="8"/>
      <c r="X20" s="8">
        <v>0</v>
      </c>
      <c r="Y20" s="8"/>
      <c r="Z20" s="8">
        <v>700</v>
      </c>
      <c r="AA20" s="8">
        <v>115.7</v>
      </c>
      <c r="AB20" s="8">
        <f>C20+E20+G20+I20+K20+M20+O20+Q20+S20+U20+W20+Y20+AA20</f>
        <v>3885735.8899999997</v>
      </c>
    </row>
    <row r="21" spans="1:28" s="1" customFormat="1" ht="12.75">
      <c r="A21" s="9" t="s">
        <v>35</v>
      </c>
      <c r="B21" s="9">
        <v>7427900</v>
      </c>
      <c r="C21" s="4">
        <v>6480386.6</v>
      </c>
      <c r="D21" s="4">
        <v>1634400</v>
      </c>
      <c r="E21" s="4">
        <v>1401578.49</v>
      </c>
      <c r="F21" s="10">
        <v>83750</v>
      </c>
      <c r="G21" s="11">
        <v>28277</v>
      </c>
      <c r="H21" s="11">
        <v>87800</v>
      </c>
      <c r="I21" s="11">
        <v>22013.89</v>
      </c>
      <c r="J21" s="11">
        <v>16100</v>
      </c>
      <c r="K21" s="11">
        <v>8142.69</v>
      </c>
      <c r="L21" s="4">
        <v>9300</v>
      </c>
      <c r="M21" s="4">
        <v>9234.26</v>
      </c>
      <c r="N21" s="8">
        <v>882500</v>
      </c>
      <c r="O21" s="4">
        <v>454890.88</v>
      </c>
      <c r="P21" s="4">
        <v>16800</v>
      </c>
      <c r="Q21" s="12">
        <v>11502.99</v>
      </c>
      <c r="R21" s="12">
        <v>119500</v>
      </c>
      <c r="S21" s="12">
        <v>79573.98</v>
      </c>
      <c r="T21" s="12">
        <v>0</v>
      </c>
      <c r="U21" s="8"/>
      <c r="V21" s="8">
        <v>2700</v>
      </c>
      <c r="W21" s="8">
        <v>3739</v>
      </c>
      <c r="X21" s="8">
        <v>0</v>
      </c>
      <c r="Y21" s="8"/>
      <c r="Z21" s="8">
        <v>2000</v>
      </c>
      <c r="AA21" s="8">
        <v>347.1</v>
      </c>
      <c r="AB21" s="8">
        <f>C21+E21+G21+I21+K21+M21+O21+Q21+S21+U21+W21+Y21+AA21</f>
        <v>8499686.88</v>
      </c>
    </row>
    <row r="22" spans="1:28" s="1" customFormat="1" ht="12.75">
      <c r="A22" s="8" t="s">
        <v>12</v>
      </c>
      <c r="B22" s="8">
        <f>SUM(B3:B21)</f>
        <v>95893372</v>
      </c>
      <c r="C22" s="8">
        <f>SUM(C3:C21)</f>
        <v>81615509.82</v>
      </c>
      <c r="D22" s="8">
        <f>SUM(D3:D21)</f>
        <v>21099500</v>
      </c>
      <c r="E22" s="8">
        <f>SUM(E3:E21)</f>
        <v>17659137.750000004</v>
      </c>
      <c r="F22" s="8">
        <f>SUM(F3:F21)</f>
        <v>2826200</v>
      </c>
      <c r="G22" s="8">
        <f>SUM(G3:G21)</f>
        <v>1187589.3300000003</v>
      </c>
      <c r="H22" s="8">
        <f>SUM(H3:H21)</f>
        <v>7465000</v>
      </c>
      <c r="I22" s="8">
        <f>SUM(I3:I21)</f>
        <v>3977598.6799999997</v>
      </c>
      <c r="J22" s="8">
        <f>SUM(J3:J21)</f>
        <v>650000</v>
      </c>
      <c r="K22" s="8">
        <f>SUM(K3:K21)</f>
        <v>177757.06</v>
      </c>
      <c r="L22" s="8">
        <f>SUM(L3:L21)</f>
        <v>82865</v>
      </c>
      <c r="M22" s="8">
        <f>SUM(M3:M21)</f>
        <v>59306.090000000004</v>
      </c>
      <c r="N22" s="8">
        <f>SUM(N3:N21)</f>
        <v>11374900</v>
      </c>
      <c r="O22" s="8">
        <f>SUM(O3:O21)</f>
        <v>8205462.3900000015</v>
      </c>
      <c r="P22" s="8">
        <f>SUM(P3:P21)</f>
        <v>362300</v>
      </c>
      <c r="Q22" s="8">
        <f>SUM(Q3:Q21)</f>
        <v>253879.54999999996</v>
      </c>
      <c r="R22" s="8">
        <f>SUM(R3:R21)</f>
        <v>1257900</v>
      </c>
      <c r="S22" s="8">
        <f>SUM(S3:S21)</f>
        <v>659803.52</v>
      </c>
      <c r="T22" s="8">
        <f>SUM(T3:T21)</f>
        <v>843600</v>
      </c>
      <c r="U22" s="8">
        <f>SUM(U3:U21)</f>
        <v>801284.9400000001</v>
      </c>
      <c r="V22" s="8">
        <f>SUM(V3:V21)</f>
        <v>6600</v>
      </c>
      <c r="W22" s="8">
        <f>SUM(W3:W21)</f>
        <v>4702.93</v>
      </c>
      <c r="X22" s="8">
        <f>SUM(X3:X21)</f>
        <v>1000</v>
      </c>
      <c r="Y22" s="8">
        <f>SUM(Y3:Y21)</f>
        <v>880</v>
      </c>
      <c r="Z22" s="8">
        <f>SUM(Z3:Z21)</f>
        <v>25200</v>
      </c>
      <c r="AA22" s="8">
        <v>4551</v>
      </c>
      <c r="AB22" s="8">
        <f>C22+E22+G22+I22+K22+M22+O22+Q22+S22+U22+W22+Y22+AA22</f>
        <v>114607463.05999999</v>
      </c>
    </row>
    <row r="23" spans="1:25" s="1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</row>
    <row r="24" spans="25:26" s="1" customFormat="1" ht="12.75">
      <c r="Y24" s="17"/>
      <c r="Z24" s="17"/>
    </row>
    <row r="25" spans="25:26" s="1" customFormat="1" ht="12.75">
      <c r="Y25" s="17"/>
      <c r="Z25" s="17"/>
    </row>
    <row r="26" spans="25:26" s="1" customFormat="1" ht="12.75">
      <c r="Y26" s="17"/>
      <c r="Z26" s="17"/>
    </row>
    <row r="27" spans="25:26" s="1" customFormat="1" ht="65.25" customHeight="1">
      <c r="Y27" s="17"/>
      <c r="Z27" s="17"/>
    </row>
    <row r="28" spans="25:26" s="1" customFormat="1" ht="12.75">
      <c r="Y28" s="17"/>
      <c r="Z28" s="17"/>
    </row>
    <row r="29" spans="25:26" s="1" customFormat="1" ht="12.75">
      <c r="Y29" s="17"/>
      <c r="Z29" s="17"/>
    </row>
    <row r="30" spans="25:26" s="1" customFormat="1" ht="12.75">
      <c r="Y30" s="17"/>
      <c r="Z30" s="17"/>
    </row>
    <row r="31" spans="25:26" s="1" customFormat="1" ht="12.75">
      <c r="Y31" s="17"/>
      <c r="Z31" s="17"/>
    </row>
    <row r="32" spans="25:26" s="1" customFormat="1" ht="12.75">
      <c r="Y32" s="17"/>
      <c r="Z32" s="17"/>
    </row>
    <row r="33" spans="25:26" s="1" customFormat="1" ht="12.75">
      <c r="Y33" s="17"/>
      <c r="Z33" s="17"/>
    </row>
    <row r="34" spans="25:26" s="1" customFormat="1" ht="12.75">
      <c r="Y34" s="17"/>
      <c r="Z34" s="17"/>
    </row>
    <row r="35" spans="25:26" s="1" customFormat="1" ht="12.75">
      <c r="Y35" s="17"/>
      <c r="Z35" s="17"/>
    </row>
    <row r="36" spans="25:26" s="1" customFormat="1" ht="12.75">
      <c r="Y36" s="17"/>
      <c r="Z36" s="17"/>
    </row>
    <row r="37" spans="25:26" s="1" customFormat="1" ht="12.75">
      <c r="Y37" s="17"/>
      <c r="Z37" s="17"/>
    </row>
    <row r="38" spans="25:26" s="1" customFormat="1" ht="12.75">
      <c r="Y38" s="17"/>
      <c r="Z38" s="17"/>
    </row>
    <row r="39" spans="25:26" s="1" customFormat="1" ht="12.75">
      <c r="Y39" s="17"/>
      <c r="Z39" s="17"/>
    </row>
    <row r="40" spans="25:26" s="1" customFormat="1" ht="12.75">
      <c r="Y40" s="17"/>
      <c r="Z40" s="17"/>
    </row>
    <row r="41" spans="25:26" s="1" customFormat="1" ht="12.75">
      <c r="Y41" s="17"/>
      <c r="Z41" s="17"/>
    </row>
    <row r="42" spans="25:26" s="1" customFormat="1" ht="12.75">
      <c r="Y42" s="17"/>
      <c r="Z42" s="17"/>
    </row>
    <row r="43" spans="25:26" s="1" customFormat="1" ht="12.75">
      <c r="Y43" s="17"/>
      <c r="Z43" s="17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>
      <c r="F51" s="2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1.00390625" style="0" bestFit="1" customWidth="1"/>
    <col min="3" max="3" width="11.140625" style="0" bestFit="1" customWidth="1"/>
    <col min="4" max="4" width="11.00390625" style="0" bestFit="1" customWidth="1"/>
    <col min="5" max="5" width="11.8515625" style="0" customWidth="1"/>
    <col min="6" max="6" width="8.421875" style="0" bestFit="1" customWidth="1"/>
    <col min="8" max="8" width="8.421875" style="0" bestFit="1" customWidth="1"/>
    <col min="9" max="9" width="9.00390625" style="0" bestFit="1" customWidth="1"/>
    <col min="10" max="10" width="8.421875" style="0" bestFit="1" customWidth="1"/>
    <col min="11" max="11" width="8.8515625" style="0" bestFit="1" customWidth="1"/>
    <col min="12" max="13" width="4.00390625" style="0" bestFit="1" customWidth="1"/>
    <col min="14" max="14" width="11.00390625" style="0" bestFit="1" customWidth="1"/>
    <col min="16" max="16" width="8.421875" style="0" bestFit="1" customWidth="1"/>
    <col min="18" max="18" width="8.421875" style="0" bestFit="1" customWidth="1"/>
  </cols>
  <sheetData>
    <row r="1" spans="1:18" ht="146.25">
      <c r="A1" s="7" t="s">
        <v>42</v>
      </c>
      <c r="B1" s="5" t="s">
        <v>14</v>
      </c>
      <c r="C1" s="5" t="s">
        <v>2</v>
      </c>
      <c r="D1" s="5" t="s">
        <v>14</v>
      </c>
      <c r="E1" s="15" t="s">
        <v>3</v>
      </c>
      <c r="F1" s="5" t="s">
        <v>14</v>
      </c>
      <c r="G1" s="5" t="s">
        <v>4</v>
      </c>
      <c r="H1" s="15" t="s">
        <v>14</v>
      </c>
      <c r="I1" s="5" t="s">
        <v>10</v>
      </c>
      <c r="J1" s="15" t="s">
        <v>14</v>
      </c>
      <c r="K1" s="15" t="s">
        <v>13</v>
      </c>
      <c r="L1" s="15"/>
      <c r="M1" s="5"/>
      <c r="N1" s="15" t="s">
        <v>14</v>
      </c>
      <c r="O1" s="5" t="s">
        <v>36</v>
      </c>
      <c r="P1" s="15" t="s">
        <v>14</v>
      </c>
      <c r="Q1" s="5" t="s">
        <v>37</v>
      </c>
      <c r="R1" s="15" t="s">
        <v>14</v>
      </c>
    </row>
    <row r="2" spans="1:18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8" t="s">
        <v>17</v>
      </c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8"/>
      <c r="N3" s="8"/>
      <c r="O3" s="4"/>
      <c r="P3" s="4"/>
      <c r="Q3" s="8"/>
      <c r="R3" s="8">
        <v>0</v>
      </c>
    </row>
    <row r="4" spans="1:18" ht="12.75">
      <c r="A4" s="8" t="s">
        <v>18</v>
      </c>
      <c r="B4" s="4">
        <v>80210</v>
      </c>
      <c r="C4" s="4">
        <v>80208.9</v>
      </c>
      <c r="D4" s="4"/>
      <c r="E4" s="4"/>
      <c r="F4" s="4"/>
      <c r="G4" s="4"/>
      <c r="H4" s="4"/>
      <c r="I4" s="4"/>
      <c r="J4" s="4">
        <v>60000</v>
      </c>
      <c r="K4" s="4">
        <v>55947</v>
      </c>
      <c r="L4" s="4"/>
      <c r="M4" s="8"/>
      <c r="N4" s="8"/>
      <c r="O4" s="4"/>
      <c r="P4" s="4"/>
      <c r="Q4" s="8"/>
      <c r="R4" s="8">
        <f aca="true" t="shared" si="0" ref="R4:R21">C4+E4+G4+I4+K4+M4+O4+Q4</f>
        <v>136155.9</v>
      </c>
    </row>
    <row r="5" spans="1:18" ht="12.75">
      <c r="A5" s="8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"/>
      <c r="N5" s="8"/>
      <c r="O5" s="4"/>
      <c r="P5" s="4"/>
      <c r="Q5" s="8"/>
      <c r="R5" s="8">
        <f t="shared" si="0"/>
        <v>0</v>
      </c>
    </row>
    <row r="6" spans="1:18" ht="12.75">
      <c r="A6" s="8" t="s">
        <v>20</v>
      </c>
      <c r="B6" s="4">
        <v>9960</v>
      </c>
      <c r="C6" s="4">
        <v>9960</v>
      </c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4"/>
      <c r="P6" s="4"/>
      <c r="Q6" s="8"/>
      <c r="R6" s="8">
        <f t="shared" si="0"/>
        <v>9960</v>
      </c>
    </row>
    <row r="7" spans="1:18" ht="12.75">
      <c r="A7" s="8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8"/>
      <c r="O7" s="4"/>
      <c r="P7" s="4"/>
      <c r="Q7" s="8"/>
      <c r="R7" s="8">
        <f t="shared" si="0"/>
        <v>0</v>
      </c>
    </row>
    <row r="8" spans="1:18" ht="12.75">
      <c r="A8" s="9" t="s">
        <v>22</v>
      </c>
      <c r="B8" s="4"/>
      <c r="C8" s="4"/>
      <c r="D8" s="10"/>
      <c r="E8" s="11"/>
      <c r="F8" s="11"/>
      <c r="G8" s="4"/>
      <c r="H8" s="4"/>
      <c r="I8" s="4"/>
      <c r="J8" s="4"/>
      <c r="K8" s="4"/>
      <c r="L8" s="4"/>
      <c r="M8" s="8"/>
      <c r="N8" s="8"/>
      <c r="O8" s="4"/>
      <c r="P8" s="4">
        <v>53143.2</v>
      </c>
      <c r="Q8" s="8">
        <v>47424.25</v>
      </c>
      <c r="R8" s="8">
        <f t="shared" si="0"/>
        <v>47424.25</v>
      </c>
    </row>
    <row r="9" spans="1:18" ht="12.75">
      <c r="A9" s="9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"/>
      <c r="N9" s="8"/>
      <c r="O9" s="4"/>
      <c r="P9" s="4">
        <v>55000</v>
      </c>
      <c r="Q9" s="8">
        <v>48641.99</v>
      </c>
      <c r="R9" s="8">
        <f t="shared" si="0"/>
        <v>48641.99</v>
      </c>
    </row>
    <row r="10" spans="1:18" ht="12.75">
      <c r="A10" s="9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"/>
      <c r="N10" s="8"/>
      <c r="O10" s="4"/>
      <c r="P10" s="4"/>
      <c r="Q10" s="8"/>
      <c r="R10" s="8">
        <f t="shared" si="0"/>
        <v>0</v>
      </c>
    </row>
    <row r="11" spans="1:18" ht="12.75">
      <c r="A11" s="9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8"/>
      <c r="N11" s="8"/>
      <c r="O11" s="4"/>
      <c r="P11" s="4"/>
      <c r="Q11" s="8"/>
      <c r="R11" s="8">
        <f t="shared" si="0"/>
        <v>0</v>
      </c>
    </row>
    <row r="12" spans="1:18" ht="12.75">
      <c r="A12" s="9" t="s">
        <v>26</v>
      </c>
      <c r="B12" s="4"/>
      <c r="C12" s="4"/>
      <c r="D12" s="4"/>
      <c r="E12" s="4"/>
      <c r="F12" s="4"/>
      <c r="G12" s="4"/>
      <c r="H12" s="4"/>
      <c r="I12" s="4"/>
      <c r="J12" s="4">
        <v>2500</v>
      </c>
      <c r="K12" s="4">
        <v>377</v>
      </c>
      <c r="L12" s="4"/>
      <c r="M12" s="8"/>
      <c r="N12" s="8"/>
      <c r="O12" s="4"/>
      <c r="P12" s="4"/>
      <c r="Q12" s="8"/>
      <c r="R12" s="8">
        <f t="shared" si="0"/>
        <v>377</v>
      </c>
    </row>
    <row r="13" spans="1:18" ht="12.75">
      <c r="A13" s="9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/>
      <c r="N13" s="8"/>
      <c r="O13" s="4"/>
      <c r="P13" s="4">
        <v>45000</v>
      </c>
      <c r="Q13" s="8">
        <v>43079</v>
      </c>
      <c r="R13" s="8">
        <f t="shared" si="0"/>
        <v>43079</v>
      </c>
    </row>
    <row r="14" spans="1:18" ht="12.75">
      <c r="A14" s="9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8"/>
      <c r="O14" s="4"/>
      <c r="P14" s="4"/>
      <c r="Q14" s="8"/>
      <c r="R14" s="8">
        <f t="shared" si="0"/>
        <v>0</v>
      </c>
    </row>
    <row r="15" spans="1:18" ht="12.75">
      <c r="A15" s="9" t="s">
        <v>29</v>
      </c>
      <c r="B15" s="4">
        <v>86400</v>
      </c>
      <c r="C15" s="4">
        <v>86400</v>
      </c>
      <c r="D15" s="4"/>
      <c r="E15" s="4"/>
      <c r="F15" s="4"/>
      <c r="G15" s="4"/>
      <c r="H15" s="4"/>
      <c r="I15" s="4"/>
      <c r="J15" s="4">
        <v>3600</v>
      </c>
      <c r="K15" s="4">
        <v>2900</v>
      </c>
      <c r="L15" s="4"/>
      <c r="M15" s="8"/>
      <c r="N15" s="8"/>
      <c r="O15" s="4"/>
      <c r="P15" s="4"/>
      <c r="Q15" s="8"/>
      <c r="R15" s="8">
        <f t="shared" si="0"/>
        <v>89300</v>
      </c>
    </row>
    <row r="16" spans="1:18" ht="12.75">
      <c r="A16" s="9" t="s">
        <v>30</v>
      </c>
      <c r="B16" s="4">
        <v>1850.4</v>
      </c>
      <c r="C16" s="4">
        <v>870</v>
      </c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  <c r="O16" s="4"/>
      <c r="P16" s="4"/>
      <c r="Q16" s="8"/>
      <c r="R16" s="8">
        <f t="shared" si="0"/>
        <v>870</v>
      </c>
    </row>
    <row r="17" spans="1:18" ht="12.75">
      <c r="A17" s="9" t="s">
        <v>31</v>
      </c>
      <c r="B17" s="4">
        <v>63800</v>
      </c>
      <c r="C17" s="4">
        <v>63800</v>
      </c>
      <c r="D17" s="4"/>
      <c r="E17" s="4"/>
      <c r="F17" s="4"/>
      <c r="G17" s="4"/>
      <c r="H17" s="4"/>
      <c r="I17" s="4"/>
      <c r="J17" s="4">
        <v>2400</v>
      </c>
      <c r="K17" s="4">
        <v>405</v>
      </c>
      <c r="L17" s="4"/>
      <c r="M17" s="8"/>
      <c r="N17" s="8"/>
      <c r="O17" s="4"/>
      <c r="P17" s="4"/>
      <c r="Q17" s="8"/>
      <c r="R17" s="8">
        <f t="shared" si="0"/>
        <v>64205</v>
      </c>
    </row>
    <row r="18" spans="1:18" ht="12.75">
      <c r="A18" s="9" t="s">
        <v>32</v>
      </c>
      <c r="B18" s="4">
        <v>10700</v>
      </c>
      <c r="C18" s="4">
        <v>10617.14</v>
      </c>
      <c r="D18" s="4">
        <v>15000</v>
      </c>
      <c r="E18" s="4">
        <v>10499.92</v>
      </c>
      <c r="F18" s="4"/>
      <c r="G18" s="4"/>
      <c r="H18" s="4"/>
      <c r="I18" s="4"/>
      <c r="J18" s="4"/>
      <c r="K18" s="4"/>
      <c r="L18" s="4"/>
      <c r="M18" s="8"/>
      <c r="N18" s="8"/>
      <c r="O18" s="4"/>
      <c r="P18" s="4">
        <v>180000</v>
      </c>
      <c r="Q18" s="8">
        <v>170005.2</v>
      </c>
      <c r="R18" s="8">
        <f t="shared" si="0"/>
        <v>191122.26</v>
      </c>
    </row>
    <row r="19" spans="1:18" ht="12.75">
      <c r="A19" s="9" t="s">
        <v>33</v>
      </c>
      <c r="B19" s="4">
        <v>44400</v>
      </c>
      <c r="C19" s="4">
        <v>44400</v>
      </c>
      <c r="D19" s="4"/>
      <c r="E19" s="4"/>
      <c r="F19" s="4"/>
      <c r="G19" s="4"/>
      <c r="H19" s="4"/>
      <c r="I19" s="4"/>
      <c r="J19" s="4"/>
      <c r="K19" s="4"/>
      <c r="L19" s="4"/>
      <c r="M19" s="8"/>
      <c r="N19" s="8"/>
      <c r="O19" s="4"/>
      <c r="P19" s="4"/>
      <c r="Q19" s="8"/>
      <c r="R19" s="8">
        <f t="shared" si="0"/>
        <v>44400</v>
      </c>
    </row>
    <row r="20" spans="1:18" ht="12.75">
      <c r="A20" s="9" t="s">
        <v>34</v>
      </c>
      <c r="B20" s="4">
        <v>63500</v>
      </c>
      <c r="C20" s="4">
        <v>63447.66</v>
      </c>
      <c r="D20" s="4">
        <v>23000</v>
      </c>
      <c r="E20" s="4">
        <v>18024.74</v>
      </c>
      <c r="F20" s="4"/>
      <c r="G20" s="4"/>
      <c r="H20" s="4">
        <v>2500</v>
      </c>
      <c r="I20" s="4">
        <v>2500</v>
      </c>
      <c r="J20" s="4">
        <v>45000</v>
      </c>
      <c r="K20" s="4">
        <v>33670.49</v>
      </c>
      <c r="L20" s="4"/>
      <c r="M20" s="8"/>
      <c r="N20" s="8"/>
      <c r="O20" s="4"/>
      <c r="P20" s="4"/>
      <c r="Q20" s="8"/>
      <c r="R20" s="8">
        <f t="shared" si="0"/>
        <v>117642.89000000001</v>
      </c>
    </row>
    <row r="21" spans="1:18" ht="12.75">
      <c r="A21" s="9" t="s">
        <v>35</v>
      </c>
      <c r="B21" s="4">
        <v>18879.8</v>
      </c>
      <c r="C21" s="4">
        <v>18879.8</v>
      </c>
      <c r="D21" s="4"/>
      <c r="E21" s="4"/>
      <c r="F21" s="10"/>
      <c r="G21" s="11"/>
      <c r="H21" s="11"/>
      <c r="I21" s="11"/>
      <c r="J21" s="11">
        <v>65673.49</v>
      </c>
      <c r="K21" s="11">
        <v>60874</v>
      </c>
      <c r="L21" s="4"/>
      <c r="M21" s="8"/>
      <c r="N21" s="8"/>
      <c r="O21" s="4"/>
      <c r="P21" s="10"/>
      <c r="Q21" s="12"/>
      <c r="R21" s="8">
        <f t="shared" si="0"/>
        <v>79753.8</v>
      </c>
    </row>
    <row r="22" spans="1:18" ht="12.75">
      <c r="A22" s="8" t="s">
        <v>12</v>
      </c>
      <c r="B22" s="8">
        <f aca="true" t="shared" si="1" ref="B22:G22">SUM(B3:B21)</f>
        <v>379700.2</v>
      </c>
      <c r="C22" s="8">
        <f t="shared" si="1"/>
        <v>378583.49999999994</v>
      </c>
      <c r="D22" s="8">
        <f t="shared" si="1"/>
        <v>38000</v>
      </c>
      <c r="E22" s="8">
        <f t="shared" si="1"/>
        <v>28524.660000000003</v>
      </c>
      <c r="F22" s="8">
        <f t="shared" si="1"/>
        <v>0</v>
      </c>
      <c r="G22" s="8">
        <f t="shared" si="1"/>
        <v>0</v>
      </c>
      <c r="H22" s="8">
        <v>2500</v>
      </c>
      <c r="I22" s="8">
        <f aca="true" t="shared" si="2" ref="I22:O22">SUM(I3:I21)</f>
        <v>2500</v>
      </c>
      <c r="J22" s="8">
        <f t="shared" si="2"/>
        <v>179173.49</v>
      </c>
      <c r="K22" s="8">
        <f t="shared" si="2"/>
        <v>154173.49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>SUM(P3:P21)</f>
        <v>333143.2</v>
      </c>
      <c r="Q22" s="8">
        <f>SUM(Q3:Q21)</f>
        <v>309150.44</v>
      </c>
      <c r="R22" s="8">
        <f>C22+E22+G22+I22+K22+M22+O22+Q22</f>
        <v>872932.0899999999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.57421875" style="0" bestFit="1" customWidth="1"/>
    <col min="2" max="2" width="8.421875" style="0" bestFit="1" customWidth="1"/>
    <col min="3" max="3" width="9.00390625" style="0" bestFit="1" customWidth="1"/>
    <col min="4" max="4" width="8.421875" style="0" bestFit="1" customWidth="1"/>
    <col min="5" max="5" width="8.8515625" style="0" bestFit="1" customWidth="1"/>
    <col min="6" max="6" width="8.42187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9.00390625" style="0" bestFit="1" customWidth="1"/>
    <col min="12" max="12" width="8.421875" style="0" bestFit="1" customWidth="1"/>
    <col min="13" max="13" width="8.8515625" style="0" bestFit="1" customWidth="1"/>
    <col min="14" max="14" width="8.421875" style="0" bestFit="1" customWidth="1"/>
    <col min="15" max="15" width="8.57421875" style="0" bestFit="1" customWidth="1"/>
    <col min="16" max="16" width="8.421875" style="0" bestFit="1" customWidth="1"/>
    <col min="17" max="17" width="8.7109375" style="0" bestFit="1" customWidth="1"/>
    <col min="18" max="18" width="8.421875" style="0" bestFit="1" customWidth="1"/>
    <col min="19" max="19" width="8.8515625" style="0" bestFit="1" customWidth="1"/>
    <col min="20" max="20" width="8.421875" style="0" bestFit="1" customWidth="1"/>
    <col min="21" max="21" width="8.57421875" style="0" bestFit="1" customWidth="1"/>
    <col min="22" max="22" width="8.421875" style="0" bestFit="1" customWidth="1"/>
    <col min="23" max="23" width="9.00390625" style="0" bestFit="1" customWidth="1"/>
    <col min="24" max="24" width="8.28125" style="0" bestFit="1" customWidth="1"/>
  </cols>
  <sheetData>
    <row r="1" spans="1:24" ht="135">
      <c r="A1" s="7" t="s">
        <v>42</v>
      </c>
      <c r="B1" s="5" t="s">
        <v>14</v>
      </c>
      <c r="C1" s="5" t="s">
        <v>2</v>
      </c>
      <c r="D1" s="5" t="s">
        <v>14</v>
      </c>
      <c r="E1" s="15" t="s">
        <v>38</v>
      </c>
      <c r="F1" s="5" t="s">
        <v>14</v>
      </c>
      <c r="G1" s="15" t="s">
        <v>3</v>
      </c>
      <c r="H1" s="15" t="s">
        <v>14</v>
      </c>
      <c r="I1" s="6" t="s">
        <v>0</v>
      </c>
      <c r="J1" s="15" t="s">
        <v>14</v>
      </c>
      <c r="K1" s="6" t="s">
        <v>1</v>
      </c>
      <c r="L1" s="15" t="s">
        <v>14</v>
      </c>
      <c r="M1" s="15" t="s">
        <v>13</v>
      </c>
      <c r="N1" s="15" t="s">
        <v>14</v>
      </c>
      <c r="O1" s="5" t="s">
        <v>9</v>
      </c>
      <c r="P1" s="15" t="s">
        <v>14</v>
      </c>
      <c r="Q1" s="5" t="s">
        <v>5</v>
      </c>
      <c r="R1" s="15" t="s">
        <v>14</v>
      </c>
      <c r="S1" s="5" t="s">
        <v>6</v>
      </c>
      <c r="T1" s="15" t="s">
        <v>14</v>
      </c>
      <c r="U1" s="5" t="s">
        <v>7</v>
      </c>
      <c r="V1" s="15" t="s">
        <v>14</v>
      </c>
      <c r="W1" s="5" t="s">
        <v>10</v>
      </c>
      <c r="X1" s="15" t="s">
        <v>11</v>
      </c>
    </row>
    <row r="2" spans="1:2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75">
      <c r="A3" s="8" t="s">
        <v>17</v>
      </c>
      <c r="B3" s="8">
        <v>9000</v>
      </c>
      <c r="C3" s="4">
        <v>5579.62</v>
      </c>
      <c r="D3" s="4"/>
      <c r="E3" s="4"/>
      <c r="F3" s="4">
        <v>1000</v>
      </c>
      <c r="G3" s="4">
        <v>818.84</v>
      </c>
      <c r="H3" s="8"/>
      <c r="I3" s="8"/>
      <c r="J3" s="4"/>
      <c r="K3" s="4"/>
      <c r="L3" s="4"/>
      <c r="M3" s="4"/>
      <c r="N3" s="4">
        <v>4480</v>
      </c>
      <c r="O3" s="4">
        <v>3674.08</v>
      </c>
      <c r="P3" s="4">
        <v>1700</v>
      </c>
      <c r="Q3" s="4">
        <v>1700</v>
      </c>
      <c r="R3" s="4"/>
      <c r="S3" s="4"/>
      <c r="T3" s="4">
        <v>1100</v>
      </c>
      <c r="U3" s="4">
        <v>957.19</v>
      </c>
      <c r="V3" s="4"/>
      <c r="W3" s="4"/>
      <c r="X3" s="4">
        <f>C3+E3+G3+I3+K3+M3+O3+Q3+S3+U3+W3</f>
        <v>12729.730000000001</v>
      </c>
    </row>
    <row r="4" spans="1:24" ht="12.75">
      <c r="A4" s="8" t="s">
        <v>18</v>
      </c>
      <c r="B4" s="8">
        <v>7700</v>
      </c>
      <c r="C4" s="4">
        <v>4302.52</v>
      </c>
      <c r="D4" s="4"/>
      <c r="E4" s="4"/>
      <c r="F4" s="4">
        <v>800</v>
      </c>
      <c r="G4" s="4">
        <v>550</v>
      </c>
      <c r="H4" s="8"/>
      <c r="I4" s="8"/>
      <c r="J4" s="4"/>
      <c r="K4" s="4"/>
      <c r="L4" s="4"/>
      <c r="M4" s="4"/>
      <c r="N4" s="4">
        <v>3000</v>
      </c>
      <c r="O4" s="4">
        <v>2674.07</v>
      </c>
      <c r="P4" s="4">
        <v>1600</v>
      </c>
      <c r="Q4" s="4">
        <v>1600</v>
      </c>
      <c r="R4" s="4"/>
      <c r="S4" s="4"/>
      <c r="T4" s="4">
        <v>1100</v>
      </c>
      <c r="U4" s="4">
        <v>800</v>
      </c>
      <c r="V4" s="4"/>
      <c r="W4" s="4"/>
      <c r="X4" s="4">
        <f>C4+E4+G4+I4+K4+M4+O4+Q4+S4+U4+W4</f>
        <v>9926.59</v>
      </c>
    </row>
    <row r="5" spans="1:24" ht="12.75">
      <c r="A5" s="8" t="s">
        <v>19</v>
      </c>
      <c r="B5" s="8"/>
      <c r="C5" s="4"/>
      <c r="D5" s="4"/>
      <c r="E5" s="4"/>
      <c r="F5" s="4"/>
      <c r="G5" s="4"/>
      <c r="H5" s="8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f>C5+E5+G5+I5+K5+M5+O5+Q5+S5+U5+W5</f>
        <v>0</v>
      </c>
    </row>
    <row r="6" spans="1:24" ht="12.75">
      <c r="A6" s="8" t="s">
        <v>20</v>
      </c>
      <c r="B6" s="8"/>
      <c r="C6" s="4"/>
      <c r="D6" s="4"/>
      <c r="E6" s="4"/>
      <c r="F6" s="4"/>
      <c r="G6" s="4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f>C6+E6+G6+I6+K6+M6+O6+Q6+S6+U6+W6</f>
        <v>0</v>
      </c>
    </row>
    <row r="7" spans="1:24" ht="12.75">
      <c r="A7" s="8" t="s">
        <v>21</v>
      </c>
      <c r="B7" s="8">
        <v>1000</v>
      </c>
      <c r="C7" s="4">
        <v>1000</v>
      </c>
      <c r="D7" s="4"/>
      <c r="E7" s="4"/>
      <c r="F7" s="4"/>
      <c r="G7" s="4"/>
      <c r="H7" s="8"/>
      <c r="I7" s="8"/>
      <c r="J7" s="4"/>
      <c r="K7" s="4"/>
      <c r="L7" s="4"/>
      <c r="M7" s="4"/>
      <c r="N7" s="4">
        <v>2500</v>
      </c>
      <c r="O7" s="4">
        <v>2090.57</v>
      </c>
      <c r="P7" s="4"/>
      <c r="Q7" s="4"/>
      <c r="R7" s="4"/>
      <c r="S7" s="4"/>
      <c r="T7" s="4"/>
      <c r="U7" s="4"/>
      <c r="V7" s="4"/>
      <c r="W7" s="4"/>
      <c r="X7" s="4">
        <f>C7+E7+G7+I7+K7+M7+O7+Q7+S7+U7+W7</f>
        <v>3090.57</v>
      </c>
    </row>
    <row r="8" spans="1:24" ht="12.75">
      <c r="A8" s="9" t="s">
        <v>22</v>
      </c>
      <c r="B8" s="9"/>
      <c r="C8" s="4"/>
      <c r="D8" s="10"/>
      <c r="E8" s="11"/>
      <c r="F8" s="11"/>
      <c r="G8" s="4"/>
      <c r="H8" s="9"/>
      <c r="I8" s="9"/>
      <c r="J8" s="4"/>
      <c r="K8" s="4"/>
      <c r="L8" s="11"/>
      <c r="M8" s="11"/>
      <c r="N8" s="11"/>
      <c r="O8" s="11"/>
      <c r="P8" s="4"/>
      <c r="Q8" s="4"/>
      <c r="R8" s="11"/>
      <c r="S8" s="11"/>
      <c r="T8" s="11"/>
      <c r="U8" s="4"/>
      <c r="V8" s="11"/>
      <c r="W8" s="11"/>
      <c r="X8" s="4">
        <f>C8+E8+G8+I8+K8+M8+O8+Q8+S8+U8+W8</f>
        <v>0</v>
      </c>
    </row>
    <row r="9" spans="1:24" ht="12.75">
      <c r="A9" s="9" t="s">
        <v>23</v>
      </c>
      <c r="B9" s="9"/>
      <c r="C9" s="4"/>
      <c r="D9" s="4"/>
      <c r="E9" s="4"/>
      <c r="F9" s="4"/>
      <c r="G9" s="4"/>
      <c r="H9" s="9"/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f>C9+E9+G9+I9+K9+M9+O9+Q9+S9+U9+W9</f>
        <v>0</v>
      </c>
    </row>
    <row r="10" spans="1:24" ht="12.75">
      <c r="A10" s="9" t="s">
        <v>24</v>
      </c>
      <c r="B10" s="9"/>
      <c r="C10" s="4"/>
      <c r="D10" s="4"/>
      <c r="E10" s="4"/>
      <c r="F10" s="4"/>
      <c r="G10" s="4"/>
      <c r="H10" s="9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f>C10+E10+G10+I10+K10+M10+O10+Q10+S10+U10+W10</f>
        <v>0</v>
      </c>
    </row>
    <row r="11" spans="1:24" ht="12.75">
      <c r="A11" s="9" t="s">
        <v>25</v>
      </c>
      <c r="B11" s="9"/>
      <c r="C11" s="4"/>
      <c r="D11" s="4"/>
      <c r="E11" s="4"/>
      <c r="F11" s="4"/>
      <c r="G11" s="4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>C11+E11+G11+I11+K11+M11+O11+Q11+S11+U11+W11</f>
        <v>0</v>
      </c>
    </row>
    <row r="12" spans="1:24" ht="12.75">
      <c r="A12" s="9" t="s">
        <v>26</v>
      </c>
      <c r="B12" s="9"/>
      <c r="C12" s="4"/>
      <c r="D12" s="4"/>
      <c r="E12" s="4"/>
      <c r="F12" s="4"/>
      <c r="G12" s="4"/>
      <c r="H12" s="9"/>
      <c r="I12" s="9"/>
      <c r="J12" s="4"/>
      <c r="K12" s="4"/>
      <c r="L12" s="4">
        <v>1000</v>
      </c>
      <c r="M12" s="4">
        <v>925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>C12+E12+G12+I12+K12+M12+O12+Q12+S12+U12+W12</f>
        <v>925</v>
      </c>
    </row>
    <row r="13" spans="1:24" ht="12.75">
      <c r="A13" s="9" t="s">
        <v>27</v>
      </c>
      <c r="B13" s="9"/>
      <c r="C13" s="4"/>
      <c r="D13" s="4"/>
      <c r="E13" s="4"/>
      <c r="F13" s="4"/>
      <c r="G13" s="4"/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f>C13+E13+G13+I13+K13+M13+O13+Q13+S13+U13+W13</f>
        <v>0</v>
      </c>
    </row>
    <row r="14" spans="1:24" ht="12.75">
      <c r="A14" s="9" t="s">
        <v>28</v>
      </c>
      <c r="B14" s="9"/>
      <c r="C14" s="4"/>
      <c r="D14" s="4"/>
      <c r="E14" s="4"/>
      <c r="F14" s="4"/>
      <c r="G14" s="4"/>
      <c r="H14" s="9"/>
      <c r="I14" s="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f>C14+E14+G14+I14+K14+M14+O14+Q14+S14+U14+W14</f>
        <v>0</v>
      </c>
    </row>
    <row r="15" spans="1:24" ht="12.75">
      <c r="A15" s="9" t="s">
        <v>29</v>
      </c>
      <c r="B15" s="9">
        <v>2500</v>
      </c>
      <c r="C15" s="4">
        <v>2370</v>
      </c>
      <c r="D15" s="4"/>
      <c r="E15" s="4"/>
      <c r="F15" s="4">
        <v>550</v>
      </c>
      <c r="G15" s="4">
        <v>550</v>
      </c>
      <c r="H15" s="9"/>
      <c r="I15" s="9"/>
      <c r="J15" s="4"/>
      <c r="K15" s="4"/>
      <c r="L15" s="4"/>
      <c r="M15" s="4"/>
      <c r="N15" s="4">
        <v>3500</v>
      </c>
      <c r="O15" s="4">
        <v>2752.08</v>
      </c>
      <c r="P15" s="4"/>
      <c r="Q15" s="4"/>
      <c r="R15" s="4"/>
      <c r="S15" s="4"/>
      <c r="T15" s="4">
        <v>400</v>
      </c>
      <c r="U15" s="4">
        <v>50</v>
      </c>
      <c r="V15" s="4"/>
      <c r="W15" s="4"/>
      <c r="X15" s="4">
        <f>C15+E15+G15+I15+K15+M15+O15+Q15+S15+U15+W15</f>
        <v>5722.08</v>
      </c>
    </row>
    <row r="16" spans="1:24" ht="12.75">
      <c r="A16" s="9" t="s">
        <v>30</v>
      </c>
      <c r="B16" s="9"/>
      <c r="C16" s="4"/>
      <c r="D16" s="4"/>
      <c r="E16" s="4"/>
      <c r="F16" s="4"/>
      <c r="G16" s="4"/>
      <c r="H16" s="9"/>
      <c r="I16" s="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f>C16+E16+G16+I16+K16+M16+O16+Q16+S16+U16+W16</f>
        <v>0</v>
      </c>
    </row>
    <row r="17" spans="1:24" ht="12.75">
      <c r="A17" s="9" t="s">
        <v>31</v>
      </c>
      <c r="B17" s="9">
        <v>10500</v>
      </c>
      <c r="C17" s="4">
        <v>10044.41</v>
      </c>
      <c r="D17" s="4"/>
      <c r="E17" s="4"/>
      <c r="F17" s="4">
        <v>1100</v>
      </c>
      <c r="G17" s="4">
        <v>1095.74</v>
      </c>
      <c r="H17" s="9"/>
      <c r="I17" s="9"/>
      <c r="J17" s="4"/>
      <c r="K17" s="4"/>
      <c r="L17" s="4">
        <v>5000</v>
      </c>
      <c r="M17" s="4">
        <v>4830</v>
      </c>
      <c r="N17" s="4">
        <v>4500</v>
      </c>
      <c r="O17" s="4">
        <v>3624.07</v>
      </c>
      <c r="P17" s="4"/>
      <c r="Q17" s="4"/>
      <c r="R17" s="4"/>
      <c r="S17" s="4"/>
      <c r="T17" s="4">
        <v>900</v>
      </c>
      <c r="U17" s="4">
        <v>200</v>
      </c>
      <c r="V17" s="4">
        <v>720</v>
      </c>
      <c r="W17" s="4">
        <v>360</v>
      </c>
      <c r="X17" s="4">
        <f>C17+E17+G17+I17+K17+M17+O17+Q17+S17+U17+W17</f>
        <v>20154.22</v>
      </c>
    </row>
    <row r="18" spans="1:24" ht="12.75">
      <c r="A18" s="9" t="s">
        <v>32</v>
      </c>
      <c r="B18" s="9">
        <v>1400</v>
      </c>
      <c r="C18" s="4">
        <v>180.71</v>
      </c>
      <c r="D18" s="4"/>
      <c r="E18" s="4"/>
      <c r="F18" s="4">
        <v>2500</v>
      </c>
      <c r="G18" s="4">
        <v>2470</v>
      </c>
      <c r="H18" s="9"/>
      <c r="I18" s="9"/>
      <c r="J18" s="4"/>
      <c r="K18" s="4"/>
      <c r="L18" s="4"/>
      <c r="M18" s="4"/>
      <c r="N18" s="4">
        <v>3500</v>
      </c>
      <c r="O18" s="4">
        <v>3124.07</v>
      </c>
      <c r="P18" s="4">
        <v>1200</v>
      </c>
      <c r="Q18" s="4">
        <v>1200</v>
      </c>
      <c r="R18" s="4"/>
      <c r="S18" s="4"/>
      <c r="T18" s="4">
        <v>900</v>
      </c>
      <c r="U18" s="4">
        <v>200</v>
      </c>
      <c r="V18" s="4"/>
      <c r="W18" s="4"/>
      <c r="X18" s="4">
        <f>C18+E18+G18+I18+K18+M18+O18+Q18+S18+U18+W18</f>
        <v>7174.780000000001</v>
      </c>
    </row>
    <row r="19" spans="1:24" ht="12.75">
      <c r="A19" s="9" t="s">
        <v>33</v>
      </c>
      <c r="B19" s="9"/>
      <c r="C19" s="4"/>
      <c r="D19" s="4"/>
      <c r="E19" s="4"/>
      <c r="F19" s="4"/>
      <c r="G19" s="4"/>
      <c r="H19" s="9"/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f>C19+E19+G19+I19+K19+M19+O19+Q19+S19+U19+W19</f>
        <v>0</v>
      </c>
    </row>
    <row r="20" spans="1:24" ht="12.75">
      <c r="A20" s="9" t="s">
        <v>34</v>
      </c>
      <c r="B20" s="9">
        <v>34900</v>
      </c>
      <c r="C20" s="4">
        <v>34847.78</v>
      </c>
      <c r="D20" s="4">
        <v>59000</v>
      </c>
      <c r="E20" s="4">
        <v>30963.21</v>
      </c>
      <c r="F20" s="4">
        <v>35050</v>
      </c>
      <c r="G20" s="4">
        <v>35050</v>
      </c>
      <c r="H20" s="9">
        <v>27700</v>
      </c>
      <c r="I20" s="9">
        <v>25987.29</v>
      </c>
      <c r="J20" s="4">
        <v>6100</v>
      </c>
      <c r="K20" s="4">
        <v>5481.07</v>
      </c>
      <c r="L20" s="4"/>
      <c r="M20" s="4"/>
      <c r="N20" s="4">
        <v>4000</v>
      </c>
      <c r="O20" s="4">
        <v>3734.06</v>
      </c>
      <c r="P20" s="4">
        <v>1500</v>
      </c>
      <c r="Q20" s="4">
        <v>1500</v>
      </c>
      <c r="R20" s="4"/>
      <c r="S20" s="4"/>
      <c r="T20" s="4">
        <v>100</v>
      </c>
      <c r="U20" s="4">
        <v>50</v>
      </c>
      <c r="V20" s="4"/>
      <c r="W20" s="4"/>
      <c r="X20" s="4">
        <f>C20+E20+G20+I20+K20+M20+O20+Q20+S20+U20+W20</f>
        <v>137613.41</v>
      </c>
    </row>
    <row r="21" spans="1:24" ht="12.75">
      <c r="A21" s="9" t="s">
        <v>35</v>
      </c>
      <c r="B21" s="9">
        <v>5500</v>
      </c>
      <c r="C21" s="4">
        <v>5377.2</v>
      </c>
      <c r="D21" s="4"/>
      <c r="E21" s="4"/>
      <c r="F21" s="10">
        <v>500</v>
      </c>
      <c r="G21" s="11">
        <v>500</v>
      </c>
      <c r="H21" s="9"/>
      <c r="I21" s="9"/>
      <c r="J21" s="4"/>
      <c r="K21" s="4"/>
      <c r="L21" s="10"/>
      <c r="M21" s="10"/>
      <c r="N21" s="10"/>
      <c r="O21" s="10"/>
      <c r="P21" s="4"/>
      <c r="Q21" s="4"/>
      <c r="R21" s="10"/>
      <c r="S21" s="10"/>
      <c r="T21" s="10"/>
      <c r="U21" s="4"/>
      <c r="V21" s="10"/>
      <c r="W21" s="10"/>
      <c r="X21" s="4">
        <f>C21+E21+G21+I21+K21+M21+O21+Q21+S21+U21+W21</f>
        <v>5877.2</v>
      </c>
    </row>
    <row r="22" spans="1:24" ht="12.75">
      <c r="A22" s="8" t="s">
        <v>12</v>
      </c>
      <c r="B22" s="8">
        <f>SUM(B3:B21)</f>
        <v>72500</v>
      </c>
      <c r="C22" s="8">
        <f>SUM(C3:C21)</f>
        <v>63702.23999999999</v>
      </c>
      <c r="D22" s="8">
        <f>SUM(D3:D21)</f>
        <v>59000</v>
      </c>
      <c r="E22" s="8">
        <f>SUM(E3:E21)</f>
        <v>30963.21</v>
      </c>
      <c r="F22" s="8">
        <f>SUM(F3:F21)</f>
        <v>41500</v>
      </c>
      <c r="G22" s="8">
        <f>SUM(G3:G21)</f>
        <v>41034.58</v>
      </c>
      <c r="H22" s="8">
        <f>SUM(H3:H21)</f>
        <v>27700</v>
      </c>
      <c r="I22" s="8">
        <f>SUM(I3:I21)</f>
        <v>25987.29</v>
      </c>
      <c r="J22" s="8">
        <f>SUM(J3:J21)</f>
        <v>6100</v>
      </c>
      <c r="K22" s="8">
        <f>SUM(K3:K21)</f>
        <v>5481.07</v>
      </c>
      <c r="L22" s="8">
        <f>SUM(L3:L21)</f>
        <v>6000</v>
      </c>
      <c r="M22" s="8">
        <f>SUM(M3:M21)</f>
        <v>5755</v>
      </c>
      <c r="N22" s="8">
        <f>SUM(N3:N21)</f>
        <v>25480</v>
      </c>
      <c r="O22" s="8">
        <f>SUM(O3:O21)</f>
        <v>21673</v>
      </c>
      <c r="P22" s="8">
        <f>SUM(P3:P21)</f>
        <v>6000</v>
      </c>
      <c r="Q22" s="8">
        <f>SUM(Q3:Q21)</f>
        <v>6000</v>
      </c>
      <c r="R22" s="8">
        <f>SUM(R3:R21)</f>
        <v>0</v>
      </c>
      <c r="S22" s="8">
        <f>SUM(S3:S21)</f>
        <v>0</v>
      </c>
      <c r="T22" s="8">
        <f>SUM(T3:T21)</f>
        <v>4500</v>
      </c>
      <c r="U22" s="8">
        <f>SUM(U3:U21)</f>
        <v>2257.19</v>
      </c>
      <c r="V22" s="8">
        <v>720</v>
      </c>
      <c r="W22" s="8">
        <v>360</v>
      </c>
      <c r="X22" s="4">
        <f>C22+E22+G22+I22+K22+M22+O22+Q22+S22+U22+W22</f>
        <v>203213.58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1.57421875" style="0" bestFit="1" customWidth="1"/>
    <col min="2" max="2" width="11.00390625" style="0" bestFit="1" customWidth="1"/>
    <col min="3" max="3" width="11.57421875" style="0" bestFit="1" customWidth="1"/>
    <col min="6" max="6" width="8.421875" style="0" bestFit="1" customWidth="1"/>
    <col min="8" max="8" width="11.00390625" style="0" bestFit="1" customWidth="1"/>
    <col min="9" max="9" width="11.57421875" style="0" bestFit="1" customWidth="1"/>
    <col min="10" max="10" width="11.00390625" style="0" bestFit="1" customWidth="1"/>
    <col min="11" max="11" width="9.8515625" style="0" bestFit="1" customWidth="1"/>
  </cols>
  <sheetData>
    <row r="1" spans="1:12" ht="123.75">
      <c r="A1" s="7" t="s">
        <v>42</v>
      </c>
      <c r="B1" s="5" t="s">
        <v>14</v>
      </c>
      <c r="C1" s="5" t="s">
        <v>36</v>
      </c>
      <c r="D1" s="5" t="s">
        <v>14</v>
      </c>
      <c r="E1" s="15" t="s">
        <v>13</v>
      </c>
      <c r="F1" s="5" t="s">
        <v>14</v>
      </c>
      <c r="G1" s="5" t="s">
        <v>39</v>
      </c>
      <c r="H1" s="15" t="s">
        <v>14</v>
      </c>
      <c r="I1" s="5" t="s">
        <v>37</v>
      </c>
      <c r="J1" s="5" t="s">
        <v>14</v>
      </c>
      <c r="K1" s="5" t="s">
        <v>40</v>
      </c>
      <c r="L1" s="14" t="s">
        <v>41</v>
      </c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8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f>C3+E3+G3+I3+K3</f>
        <v>0</v>
      </c>
    </row>
    <row r="4" spans="1:12" ht="12.75">
      <c r="A4" s="8" t="s">
        <v>18</v>
      </c>
      <c r="B4" s="4">
        <v>32000</v>
      </c>
      <c r="C4" s="4">
        <v>6102</v>
      </c>
      <c r="D4" s="4">
        <v>614538</v>
      </c>
      <c r="E4" s="4">
        <v>391558</v>
      </c>
      <c r="F4" s="4"/>
      <c r="G4" s="4"/>
      <c r="H4" s="4"/>
      <c r="I4" s="4"/>
      <c r="J4" s="4"/>
      <c r="K4" s="4"/>
      <c r="L4" s="4">
        <f>C4+E4+G4+I4+K4</f>
        <v>397660</v>
      </c>
    </row>
    <row r="5" spans="1:12" ht="12.75">
      <c r="A5" s="8" t="s">
        <v>19</v>
      </c>
      <c r="B5" s="4"/>
      <c r="C5" s="4"/>
      <c r="D5" s="4">
        <v>100000</v>
      </c>
      <c r="E5" s="4">
        <v>70500</v>
      </c>
      <c r="F5" s="4"/>
      <c r="G5" s="4"/>
      <c r="H5" s="4"/>
      <c r="I5" s="4"/>
      <c r="J5" s="4"/>
      <c r="K5" s="4"/>
      <c r="L5" s="4">
        <f>C5+E5+G5+I5+K5</f>
        <v>70500</v>
      </c>
    </row>
    <row r="6" spans="1:12" ht="12.75">
      <c r="A6" s="8" t="s">
        <v>20</v>
      </c>
      <c r="B6" s="4"/>
      <c r="C6" s="4"/>
      <c r="D6" s="4"/>
      <c r="E6" s="4"/>
      <c r="F6" s="4"/>
      <c r="G6" s="4"/>
      <c r="H6" s="4">
        <v>5000</v>
      </c>
      <c r="I6" s="4">
        <v>3540</v>
      </c>
      <c r="J6" s="4"/>
      <c r="K6" s="4"/>
      <c r="L6" s="4">
        <f>C6+E6+G6+I6+K6</f>
        <v>3540</v>
      </c>
    </row>
    <row r="7" spans="1:12" ht="12.75">
      <c r="A7" s="8" t="s">
        <v>21</v>
      </c>
      <c r="B7" s="4">
        <v>5000</v>
      </c>
      <c r="C7" s="4">
        <v>3540</v>
      </c>
      <c r="D7" s="4"/>
      <c r="E7" s="4"/>
      <c r="F7" s="4"/>
      <c r="G7" s="4"/>
      <c r="H7" s="4">
        <v>5000</v>
      </c>
      <c r="I7" s="4">
        <v>3540</v>
      </c>
      <c r="J7" s="4"/>
      <c r="K7" s="4"/>
      <c r="L7" s="4">
        <f>C7+E7+G7+I7+K7</f>
        <v>7080</v>
      </c>
    </row>
    <row r="8" spans="1:12" ht="12.75">
      <c r="A8" s="9" t="s">
        <v>22</v>
      </c>
      <c r="B8" s="4"/>
      <c r="C8" s="4"/>
      <c r="D8" s="11"/>
      <c r="E8" s="11"/>
      <c r="F8" s="4"/>
      <c r="G8" s="4"/>
      <c r="H8" s="4">
        <v>200635</v>
      </c>
      <c r="I8" s="4">
        <v>200635</v>
      </c>
      <c r="J8" s="4"/>
      <c r="K8" s="4"/>
      <c r="L8" s="4">
        <f>C8+E8+G8+I8+K8</f>
        <v>200635</v>
      </c>
    </row>
    <row r="9" spans="1:12" ht="12.75">
      <c r="A9" s="9" t="s">
        <v>23</v>
      </c>
      <c r="B9" s="4">
        <v>1458930</v>
      </c>
      <c r="C9" s="4">
        <v>769646.46</v>
      </c>
      <c r="D9" s="4"/>
      <c r="E9" s="4"/>
      <c r="F9" s="4"/>
      <c r="G9" s="4"/>
      <c r="H9" s="4">
        <v>206949</v>
      </c>
      <c r="I9" s="4">
        <v>206949</v>
      </c>
      <c r="J9" s="4"/>
      <c r="K9" s="4"/>
      <c r="L9" s="4">
        <f>C9+E9+G9+I9+K9</f>
        <v>976595.46</v>
      </c>
    </row>
    <row r="10" spans="1:12" ht="12.75">
      <c r="A10" s="9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>C10+E10+G10+I10+K10</f>
        <v>0</v>
      </c>
    </row>
    <row r="11" spans="1:12" ht="12.75">
      <c r="A11" s="9" t="s">
        <v>25</v>
      </c>
      <c r="B11" s="4">
        <v>100000</v>
      </c>
      <c r="C11" s="4">
        <v>73663.08</v>
      </c>
      <c r="D11" s="4">
        <v>51000</v>
      </c>
      <c r="E11" s="4">
        <v>47340</v>
      </c>
      <c r="F11" s="4">
        <v>23663</v>
      </c>
      <c r="G11" s="4">
        <v>615.6</v>
      </c>
      <c r="H11" s="4"/>
      <c r="I11" s="4"/>
      <c r="J11" s="4"/>
      <c r="K11" s="4"/>
      <c r="L11" s="4">
        <f>C11+E11+G11+I11+K11</f>
        <v>121618.68000000001</v>
      </c>
    </row>
    <row r="12" spans="1:12" ht="12.75">
      <c r="A12" s="9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>C12+E12+G12+I12+K12</f>
        <v>0</v>
      </c>
    </row>
    <row r="13" spans="1:12" ht="12.75">
      <c r="A13" s="9" t="s">
        <v>27</v>
      </c>
      <c r="B13" s="4"/>
      <c r="C13" s="4"/>
      <c r="D13" s="4"/>
      <c r="E13" s="4"/>
      <c r="F13" s="4"/>
      <c r="G13" s="4"/>
      <c r="H13" s="4">
        <v>183588</v>
      </c>
      <c r="I13" s="4">
        <v>183588</v>
      </c>
      <c r="J13" s="4"/>
      <c r="K13" s="4"/>
      <c r="L13" s="4">
        <f>C13+E13+G13+I13+K13</f>
        <v>183588</v>
      </c>
    </row>
    <row r="14" spans="1:12" ht="12.75">
      <c r="A14" s="9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>C14+E14+G14+I14+K14</f>
        <v>0</v>
      </c>
    </row>
    <row r="15" spans="1:12" ht="12.75">
      <c r="A15" s="9" t="s">
        <v>29</v>
      </c>
      <c r="B15" s="4">
        <v>60000</v>
      </c>
      <c r="C15" s="4">
        <v>50064.5</v>
      </c>
      <c r="D15" s="4"/>
      <c r="E15" s="4"/>
      <c r="F15" s="4"/>
      <c r="G15" s="4"/>
      <c r="H15" s="4">
        <v>5000</v>
      </c>
      <c r="I15" s="4">
        <v>3540</v>
      </c>
      <c r="J15" s="4"/>
      <c r="K15" s="4"/>
      <c r="L15" s="4">
        <f>C15+E15+G15+I15+K15</f>
        <v>53604.5</v>
      </c>
    </row>
    <row r="16" spans="1:12" ht="12.75">
      <c r="A16" s="9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>C16+E16+G16+I16+K16</f>
        <v>0</v>
      </c>
    </row>
    <row r="17" spans="1:12" ht="12.75">
      <c r="A17" s="9" t="s">
        <v>31</v>
      </c>
      <c r="B17" s="4"/>
      <c r="C17" s="4"/>
      <c r="D17" s="4"/>
      <c r="E17" s="4"/>
      <c r="F17" s="4">
        <v>27114.13</v>
      </c>
      <c r="G17" s="4">
        <v>27111</v>
      </c>
      <c r="H17" s="4">
        <v>7000</v>
      </c>
      <c r="I17" s="4">
        <v>3540</v>
      </c>
      <c r="J17" s="4"/>
      <c r="K17" s="4"/>
      <c r="L17" s="4">
        <f>C17+E17+G17+I17+K17</f>
        <v>30651</v>
      </c>
    </row>
    <row r="18" spans="1:12" ht="12.75">
      <c r="A18" s="9" t="s">
        <v>32</v>
      </c>
      <c r="B18" s="4"/>
      <c r="C18" s="4"/>
      <c r="D18" s="4"/>
      <c r="E18" s="4"/>
      <c r="F18" s="4"/>
      <c r="G18" s="4"/>
      <c r="H18" s="4">
        <v>205613</v>
      </c>
      <c r="I18" s="4">
        <v>196267.59</v>
      </c>
      <c r="J18" s="4"/>
      <c r="K18" s="4"/>
      <c r="L18" s="4">
        <f>C18+E18+G18+I18+K18</f>
        <v>196267.59</v>
      </c>
    </row>
    <row r="19" spans="1:12" ht="12.75">
      <c r="A19" s="9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>C19+E19+G19+I19+K19</f>
        <v>0</v>
      </c>
    </row>
    <row r="20" spans="1:12" ht="12.75">
      <c r="A20" s="9" t="s">
        <v>34</v>
      </c>
      <c r="B20" s="4"/>
      <c r="C20" s="4"/>
      <c r="D20" s="4">
        <v>900000</v>
      </c>
      <c r="E20" s="4">
        <v>568349.51</v>
      </c>
      <c r="F20" s="4"/>
      <c r="G20" s="4"/>
      <c r="H20" s="4"/>
      <c r="I20" s="4"/>
      <c r="J20" s="4"/>
      <c r="K20" s="4"/>
      <c r="L20" s="4">
        <f>C20+E20+G20+I20+K20</f>
        <v>568349.51</v>
      </c>
    </row>
    <row r="21" spans="1:12" ht="12.75">
      <c r="A21" s="9" t="s">
        <v>35</v>
      </c>
      <c r="B21" s="4"/>
      <c r="C21" s="4"/>
      <c r="D21" s="4">
        <v>900000</v>
      </c>
      <c r="E21" s="4">
        <v>510000</v>
      </c>
      <c r="F21" s="11"/>
      <c r="G21" s="11"/>
      <c r="H21" s="11"/>
      <c r="I21" s="11"/>
      <c r="J21" s="11"/>
      <c r="K21" s="4"/>
      <c r="L21" s="4">
        <f>C21+E21+G21+I21+K21</f>
        <v>510000</v>
      </c>
    </row>
    <row r="22" spans="1:12" ht="12.75">
      <c r="A22" s="8" t="s">
        <v>12</v>
      </c>
      <c r="B22" s="8">
        <f>SUM(B3:B21)</f>
        <v>1655930</v>
      </c>
      <c r="C22" s="8">
        <f>SUM(C3:C21)</f>
        <v>903016.0399999999</v>
      </c>
      <c r="D22" s="8">
        <f>SUM(D3:D21)</f>
        <v>2565538</v>
      </c>
      <c r="E22" s="8">
        <f>SUM(E3:E21)</f>
        <v>1587747.51</v>
      </c>
      <c r="F22" s="8">
        <f>SUM(F3:F21)</f>
        <v>50777.130000000005</v>
      </c>
      <c r="G22" s="8">
        <f>SUM(G3:G21)</f>
        <v>27726.6</v>
      </c>
      <c r="H22" s="8">
        <f>SUM(H3:H21)</f>
        <v>818785</v>
      </c>
      <c r="I22" s="8">
        <f>SUM(I3:I21)</f>
        <v>801599.59</v>
      </c>
      <c r="J22" s="8">
        <f>SUM(J3:J21)</f>
        <v>0</v>
      </c>
      <c r="K22" s="8">
        <f>SUM(K3:K21)</f>
        <v>0</v>
      </c>
      <c r="L22" s="4">
        <f>C22+E22+G22+I22+K22</f>
        <v>3320089.7399999998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ita</cp:lastModifiedBy>
  <dcterms:created xsi:type="dcterms:W3CDTF">1996-10-08T23:32:33Z</dcterms:created>
  <dcterms:modified xsi:type="dcterms:W3CDTF">2018-10-24T13:10:24Z</dcterms:modified>
  <cp:category/>
  <cp:version/>
  <cp:contentType/>
  <cp:contentStatus/>
</cp:coreProperties>
</file>