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5"/>
  </bookViews>
  <sheets>
    <sheet name="37" sheetId="1" r:id="rId1"/>
    <sheet name="36" sheetId="2" r:id="rId2"/>
    <sheet name="35" sheetId="3" r:id="rId3"/>
    <sheet name="34" sheetId="4" r:id="rId4"/>
    <sheet name="33" sheetId="5" r:id="rId5"/>
    <sheet name="32" sheetId="6" r:id="rId6"/>
  </sheets>
  <definedNames/>
  <calcPr fullCalcOnLoad="1"/>
</workbook>
</file>

<file path=xl/sharedStrings.xml><?xml version="1.0" encoding="utf-8"?>
<sst xmlns="http://schemas.openxmlformats.org/spreadsheetml/2006/main" count="920" uniqueCount="252">
  <si>
    <t>ЗАТВЕРДЖЕНО
Наказ Міністерства фінансів України 26 серпня 2014 року  № 836 
(у редакції наказу Міністерства фінансів України від 29.12.2018 2018 року № 1209)</t>
  </si>
  <si>
    <t>ЗАТВЕРДЖЕНО</t>
  </si>
  <si>
    <t>Наказ / розпорядчий документ</t>
  </si>
  <si>
    <t>Відділ культури та мистецтв  ВО ДМР</t>
  </si>
  <si>
    <t>(найменування головного розпорядника коштів місцевого бюджету)</t>
  </si>
  <si>
    <t>від  16.09.2019р.</t>
  </si>
  <si>
    <t>№ 53</t>
  </si>
  <si>
    <t>Паспорт № 32</t>
  </si>
  <si>
    <t>бюджетної програми місцевого бюджету на 2019 рік</t>
  </si>
  <si>
    <t>1.</t>
  </si>
  <si>
    <t>Відділ культури та мистецтв виконавчих органів Дрогобицької міської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</si>
  <si>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</si>
  <si>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</si>
  <si>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</si>
  <si>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</si>
  <si>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</si>
  <si>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0824</t>
  </si>
  <si>
    <t>Забезпечення діяльності музеїв і виставок</t>
  </si>
  <si>
    <t>(КФКВК)</t>
  </si>
  <si>
    <t>(найменування бюджетної програми)</t>
  </si>
  <si>
    <t>4.</t>
  </si>
  <si>
    <t>Обсяг бюджетних призначень / бюджетних асигнувань - 4 521 795  гривень, у тому числі загального фонду -3 895 800_ гривень та спеціального фонду - 625 995  гривень.</t>
  </si>
  <si>
    <t>5.</t>
  </si>
  <si>
    <t xml:space="preserve">Підстави для виконання бюджетної програми: </t>
  </si>
  <si>
    <t xml:space="preserve">Рішення сесії Дрогобицької міської ради  "Про міський бюджет м. Дрогобича на 2019 рік" від  20.12.2018 № 1487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Закон України "Про музей та музейну справу" від 29.06.1996 № 249                                                                                                                                                                                                                                            Рішення сесії Дрогобицької міської ради  "Про внесення змін до міського бюджету м. Дрогобича на 2019 рік" від  11.04.2019  №  1718                                                           Розпорядження міського голови від  12.06.2019  № 324-р                                                                                                                                                                                                                                   Рішення сесії  "Про внесення змін до міського бюджету м. Дрогобича на 2019 рік" від  12.09.2019  № 1922                      </t>
  </si>
  <si>
    <t>6.</t>
  </si>
  <si>
    <t>Мета бюджетної програми:</t>
  </si>
  <si>
    <t xml:space="preserve"> 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</si>
  <si>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7.</t>
  </si>
  <si>
    <t>Завдання бюджетної програми:</t>
  </si>
  <si>
    <t>N з/п</t>
  </si>
  <si>
    <t>Завдання</t>
  </si>
  <si>
    <t>Забезпечення  збереження популяризації духовного надбання нації (розвиток інфраструктури музеїв), забезпечення виставковою діяльністю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</si>
  <si>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</si>
  <si>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</si>
  <si>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</si>
  <si>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</si>
  <si>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</si>
  <si>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</si>
  <si>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 ч бюджет розвитку</t>
  </si>
  <si>
    <t>Усього</t>
  </si>
  <si>
    <t>Капітальний ремонт нежитлового приміщення Музею "Дрогобиччина" по вул. С. Стрільців,16  м. Дрогобич  Львівської обл.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</si>
  <si>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</si>
  <si>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</si>
  <si>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</si>
  <si>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</si>
  <si>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</si>
  <si>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</si>
  <si>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</si>
  <si>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</si>
  <si>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</si>
  <si>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музеїв, од.</t>
  </si>
  <si>
    <t>од.</t>
  </si>
  <si>
    <t>мережа</t>
  </si>
  <si>
    <t>середнє число окладів (ставок) - всього, од.;</t>
  </si>
  <si>
    <t>Штат розпис</t>
  </si>
  <si>
    <t xml:space="preserve"> - керівних працівників, од.;</t>
  </si>
  <si>
    <t xml:space="preserve"> - спеціалістів</t>
  </si>
  <si>
    <t xml:space="preserve"> - робітників</t>
  </si>
  <si>
    <t xml:space="preserve">площа приміщень, </t>
  </si>
  <si>
    <t>м2</t>
  </si>
  <si>
    <t xml:space="preserve">Звітність </t>
  </si>
  <si>
    <t xml:space="preserve"> у тому числі виставкова площа , кв.м.</t>
  </si>
  <si>
    <t>видатки загального фонду на забезпечення діяльності музеїв</t>
  </si>
  <si>
    <t>грн</t>
  </si>
  <si>
    <t>Кошторис</t>
  </si>
  <si>
    <t>продукту</t>
  </si>
  <si>
    <t>кількість проведених виставок у музеях</t>
  </si>
  <si>
    <t>план роботи</t>
  </si>
  <si>
    <t>кількість екскурсій в музеях, од.</t>
  </si>
  <si>
    <t>кількість експонатів  - всього, тис. од.</t>
  </si>
  <si>
    <t>тис од</t>
  </si>
  <si>
    <t>у тому числі буде експонуватися у плановому періоді,</t>
  </si>
  <si>
    <t>кількість відвідувачів музеїв , осіб, у тому числі:</t>
  </si>
  <si>
    <t>осіб</t>
  </si>
  <si>
    <t>за реалізованими квитками , осіб;</t>
  </si>
  <si>
    <t>безкоштовно, осіб;</t>
  </si>
  <si>
    <t>плановий обсяг доходів музеїв,</t>
  </si>
  <si>
    <t>у тому числі доходи від реалізації квитків</t>
  </si>
  <si>
    <t>кількість реалізованих квитків,</t>
  </si>
  <si>
    <t>ефективності</t>
  </si>
  <si>
    <t xml:space="preserve">Середня вартість одного квитка, </t>
  </si>
  <si>
    <t>Розрахунок</t>
  </si>
  <si>
    <t>середні витрати на одного відвідувача</t>
  </si>
  <si>
    <t>у тому числі за рахунок загального фонду бюджету</t>
  </si>
  <si>
    <t>якості</t>
  </si>
  <si>
    <t>динаміка збільшення чисельності відвідувачів в плановому періоді по відношенню до фактичного показника попереднього періоду</t>
  </si>
  <si>
    <t>%</t>
  </si>
  <si>
    <t>відсоток предметів, які експонуються, в загальній кількості експонатів основного музейного фонду</t>
  </si>
  <si>
    <t xml:space="preserve">Обсяг витрат на проведення капітального  ремонту </t>
  </si>
  <si>
    <t>площа, яка підлягає капремонту,од.;</t>
  </si>
  <si>
    <t xml:space="preserve">середні витрати на капітальний  ремонт  </t>
  </si>
  <si>
    <t>рівень готовності об'єкту</t>
  </si>
  <si>
    <t>Керівник установи головного розпорядника</t>
  </si>
  <si>
    <t>бюджетних коштів</t>
  </si>
  <si>
    <t>О. Яводчак</t>
  </si>
  <si>
    <t>(підпис)</t>
  </si>
  <si>
    <t>(ініціали та прізвище)</t>
  </si>
  <si>
    <t>ПОГОДЖЕНО:</t>
  </si>
  <si>
    <t>Керівник фінансового органу</t>
  </si>
  <si>
    <t>О. Савран</t>
  </si>
  <si>
    <t>Паспорт № 33</t>
  </si>
  <si>
    <t>0828</t>
  </si>
  <si>
    <t xml:space="preserve"> Забезпечення діяльності палаців і будинків культури, клубів, центрів дозвілля та інші  клубних закладів</t>
  </si>
  <si>
    <t>Обсяг бюджетних призначень / бюджетних асигнувань - 4 648 600  гривень, у тому числі загального фонду -4 280 600_ гривень та спеціального фонду - 368 000  гривень.</t>
  </si>
  <si>
    <t xml:space="preserve">Рішення сесії Дрогобицької міської ради  "Про міський бюджет м. Дрогобича на 2019 рік" від  20.12.2018 № 1487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                                          Рішення сесії Дрогобицької міської ради  "Про внесення змін до міського бюджету м. Дрогобича на 2019 рік" від  11.04.2019  №  1718                                                                                                 Рішення сесії Дрогобицької міської ради  "Про внесення змін до міського бюджету м. Дрогобича на 2019 рік" від  15.05.2019  №  1759                                                                                  Розпорядження міського голови від  12.06.2019  № 324-р                                                                                                                                                                                                                                                       Рішення сесії  "Про внесення змін до міського бюджету м. Дрогобича на 2019 рік" від  06.08.2019  № 1861                                                                                                                            Рішення сесії  "Про внесення змін до міського бюджету м. Дрогобича на 2019 рік" від  12.09.2019  № 1922   </t>
  </si>
  <si>
    <t xml:space="preserve">Надання послуг з організації культурного дозвілля  населення. </t>
  </si>
  <si>
    <t>Забезпечення організації  культурного дозвілля  населення  і зміцнення культурних традицій .</t>
  </si>
  <si>
    <t>Капітальний ремонт системи опалення спортивного залу Стебницького народного дому по вул. Майдан Шевченка,5/1 у м. Стебнику</t>
  </si>
  <si>
    <t xml:space="preserve">Придбання акустичного обладнання для аматорського колективу циркового мистецтва "Вікторія" Стебницького Народного дому </t>
  </si>
  <si>
    <t>Капітальний ремонт сантихнічних вузлів та влаштування гардеробу у фойє Народного дому ім І.Франка</t>
  </si>
  <si>
    <t xml:space="preserve">Кількість установ </t>
  </si>
  <si>
    <t>Звітність установ</t>
  </si>
  <si>
    <t>будинків культури, од</t>
  </si>
  <si>
    <t>художніх аматорських колективів, од</t>
  </si>
  <si>
    <t>Штатний розпис</t>
  </si>
  <si>
    <t>середнє число окладів (ставок) - керівних працівників, од.;</t>
  </si>
  <si>
    <t>середнє число окладів (ставок) - спеціалістів, од.;</t>
  </si>
  <si>
    <t>середнє число окладів (ставок) - робітників</t>
  </si>
  <si>
    <t xml:space="preserve"> - обслуговуючого та технічного персоналу</t>
  </si>
  <si>
    <t>видатки загального фонду на забезпечення діяльності палаців, будинків культури, клубів та інших закладів клубного типу,тис грн;</t>
  </si>
  <si>
    <t>Кількість відвідувачів - всього,осіб</t>
  </si>
  <si>
    <t>кількість заходів, які забезпечують організацію культурного дозвілля населення</t>
  </si>
  <si>
    <t>од</t>
  </si>
  <si>
    <t>плановий обсяг доходів , тис грн</t>
  </si>
  <si>
    <t>кількість реалізованих квитків, шт</t>
  </si>
  <si>
    <t>шт</t>
  </si>
  <si>
    <t>Середня вартість одного квитка</t>
  </si>
  <si>
    <t>середні витрати на проведення одного заходу</t>
  </si>
  <si>
    <t>динаміка збільшення чисельності відвідувачів в плановому періоді по відношенню до факт показника попереднього періоду</t>
  </si>
  <si>
    <t>Обсяг витрат на проведення капітального  ремонту системи опалення</t>
  </si>
  <si>
    <t>кількість об’єктів, які підлягають капремонту,од.;</t>
  </si>
  <si>
    <t>Обсяг витрат на придбання обладнання</t>
  </si>
  <si>
    <t xml:space="preserve">Кількість штук </t>
  </si>
  <si>
    <t>середні витрати на придбання одиниці обладнання</t>
  </si>
  <si>
    <t>рівень оновлення матер-технічної бази порівняно з минулим роком</t>
  </si>
  <si>
    <t>Обсяг витрат на проведення капітального  ремонту сантехнічних вузлів та облаштування гардеробу у фойє</t>
  </si>
  <si>
    <t>Паспорт № 34</t>
  </si>
  <si>
    <t>0829</t>
  </si>
  <si>
    <t xml:space="preserve">Забезпечення діяльності інших закладів в галузі культури і мистецтва </t>
  </si>
  <si>
    <t>Обсяг бюджетних призначень / бюджетних асигнувань - 1 471 000  гривень, у тому числі загального фонду -1 471 000  гривень та спеціального фонду - 0  гривень.</t>
  </si>
  <si>
    <t xml:space="preserve">Рішення сесії Дрогобицької міської ради  "Про міський бюджет м. Дрогобича на 2019 рік" від  20.12.2018 № 1487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Рішення сесії  "Про внесення змін до міського бюджету м. Дрогобича на 2019 рік" від  12.09.2019  № 1922                                                                                                                                                  </t>
  </si>
  <si>
    <t>Підтримка та розвиток культурно-освітніх заходів</t>
  </si>
  <si>
    <t>Забезпечення діяльності інших закладів в галузі культури і мистецтва</t>
  </si>
  <si>
    <t>Забезпечення діяльності централізованої бухгалтерії</t>
  </si>
  <si>
    <t>Кількість установ</t>
  </si>
  <si>
    <t>централізованих бухгалтерій</t>
  </si>
  <si>
    <t>середнє число окладів (ставок)- всього</t>
  </si>
  <si>
    <t>середнє число окладів (ставок)-керівних працівників</t>
  </si>
  <si>
    <t>середнє число окладів (ставок)-спеціалістів</t>
  </si>
  <si>
    <t>середнє число окладів (ставок)-робітників</t>
  </si>
  <si>
    <t>середнє число окладів (ставок)-обслуговуючого та технічного персоналу</t>
  </si>
  <si>
    <t>видатки загального фонду на забезпечення діяльності інших культурно-освітніх закладів</t>
  </si>
  <si>
    <t>кількість закладів, установ, організацій сфери культури і мистецтва, як обслуговує централізована бухгалтерія</t>
  </si>
  <si>
    <t>кількість складених звітів</t>
  </si>
  <si>
    <t>кількість особових рахунків</t>
  </si>
  <si>
    <t xml:space="preserve">середні витрати на забезпечення однієї штатної ставки </t>
  </si>
  <si>
    <t xml:space="preserve">кількість  звітів на одну штатну ставку </t>
  </si>
  <si>
    <t>кількість установ, закладів, організацій сфери культури і мистецтва, які обслуговує одна штатна одиниця, од</t>
  </si>
  <si>
    <t>кількість  складених звітів, особових рахунків, які обслуговує і складає централізована бухгалтерія, порівняно з минулим роком, %</t>
  </si>
  <si>
    <t>Наказ / розпорядчий документ   від 21.01. 2019 р. № 3</t>
  </si>
  <si>
    <t xml:space="preserve">Відділ культури та мистецтв виконавчих органів Дрогобицької міської ради </t>
  </si>
  <si>
    <t>наказ</t>
  </si>
  <si>
    <t>Фінансове управління Дрогобицької міської ради</t>
  </si>
  <si>
    <t>(найменування місцевого фінансового органу)</t>
  </si>
  <si>
    <t>Паспорт № 35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</si>
  <si>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</si>
  <si>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</si>
  <si>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Обсяг бюджетних призначень / бюджетних асигнувань - _1 123 500 у тому числі загального фонду - 1 123 500  гривень та спеціального фонду - ___0 гривень.</t>
  </si>
  <si>
    <t xml:space="preserve">Рішення сесії Дрогобицької міської ради  "Про міський бюджет м. Дрогобича на 2019 рік" від  20.12.2018 № 1487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Рішення сесії  "Про внесення змін до міського бюджету м. Дрогобича на 2019 рік" від  12.09.2019  № 1922   </t>
  </si>
  <si>
    <t xml:space="preserve">Мета бюджетної програми: </t>
  </si>
  <si>
    <t>Організаційне, інформаційно - аналітичне та матеріально - технічне забезпечення діяльності установ культури та мистецтва</t>
  </si>
  <si>
    <t>Забезпечення виконання наданих законодавством повноважень у сфері культури та мистецтва</t>
  </si>
  <si>
    <t>у тому числі бюджет розвитку</t>
  </si>
  <si>
    <t>Кількість штатних одиниць</t>
  </si>
  <si>
    <t>штатний розпис</t>
  </si>
  <si>
    <t>Кількість отриманих доручень, листів, звернень, заяв, скарг</t>
  </si>
  <si>
    <t>Вхідна документація</t>
  </si>
  <si>
    <t xml:space="preserve">Кількість підготовлених відповідей на доручення, листи, звернення, заяви, скарги </t>
  </si>
  <si>
    <t>План роботи</t>
  </si>
  <si>
    <t>Кількість підготовлених  нормативно-правових актів</t>
  </si>
  <si>
    <t>Кількість проведених засідань, нарад, семінарів</t>
  </si>
  <si>
    <t>-</t>
  </si>
  <si>
    <t>Кількість виконаних доручень, листів, звернень, заяв, скарг</t>
  </si>
  <si>
    <t>Кількість підготовлених нормативно-правових актів на одного працівника</t>
  </si>
  <si>
    <t>Витрати на утримання однієї  штатної  одиниці</t>
  </si>
  <si>
    <t>тис. грн</t>
  </si>
  <si>
    <t>розрахунок</t>
  </si>
  <si>
    <t>відсоток забезпечення наданих законодавством повноважень</t>
  </si>
  <si>
    <t>Паспорт №  36</t>
  </si>
  <si>
    <t>Забезпечення діяльності бібліотек</t>
  </si>
  <si>
    <t>Обсяг бюджетних призначень / бюджетних асигнувань - 5 407 300  гривень, у тому числі загального фонду -5 138 300_ гривень та спеціального фонду - 269 000  гривень.</t>
  </si>
  <si>
    <t xml:space="preserve">Рішення сесії Дрогобицької міської ради  "Про міський бюджет м. Дрогобича на 2019 рік" від  20.12.2018 № 1487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бібліотеки і бібліотечну справу" від 27.01.95 № 32                                                                                                                                                                                                                           Рішення сесії  "Про внесення змін до міського бюджету м. Дрогобича на 2019 рік" від  06.06.2019  № 1786                                                                                                                                            Рішення сесії  "Про внесення змін до міського бюджету м. Дрогобича на 2019 рік" від 27.06.2019  № 1817                                                                                                                                Рішення сесії  "Про внесення змін до міського бюджету м. Дрогобича на 2019 рік" від  12.09.2019  № 1922   </t>
  </si>
  <si>
    <t>Забезпечення прав громадян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</si>
  <si>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 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 виконанням</t>
  </si>
  <si>
    <t>Придбання літератури, періодичних видань для поповнення бібліотечного фонду бібліотек</t>
  </si>
  <si>
    <t>Кількість установ (бібліотек), од.</t>
  </si>
  <si>
    <t>середнє число окладів (ставок)</t>
  </si>
  <si>
    <t xml:space="preserve"> - керівних працівників</t>
  </si>
  <si>
    <t>число читачів , тис осіб</t>
  </si>
  <si>
    <t>тис осіб</t>
  </si>
  <si>
    <t>бібліотечний фонд, тис. примірників</t>
  </si>
  <si>
    <t>тис примір</t>
  </si>
  <si>
    <t>бібліотечний фонд</t>
  </si>
  <si>
    <t xml:space="preserve"> грн</t>
  </si>
  <si>
    <t>поповнення бібліотечного фонду</t>
  </si>
  <si>
    <t>списання бібліотечного фонду</t>
  </si>
  <si>
    <t xml:space="preserve">кількість книговидач </t>
  </si>
  <si>
    <t>кількість книговидач на одного працівника ( спеціаліст), од. в рік</t>
  </si>
  <si>
    <t>середні затрати на обслуговування одного читача</t>
  </si>
  <si>
    <t>грн.</t>
  </si>
  <si>
    <t>середні витрати на придбання 1 примірника книжок, грн</t>
  </si>
  <si>
    <t>динаміка поповнення бібліотечн фонду в планов періоді по віднош до фактичного показника попер періоду</t>
  </si>
  <si>
    <t>динаміка збільшення кількості книговидач в плановому періоді по відношенню до фактичного показника попер періоду</t>
  </si>
  <si>
    <t>Обсяг витрат на придбання літератури, передплату періодичних видань</t>
  </si>
  <si>
    <t>Кількість примірників</t>
  </si>
  <si>
    <t>середні витрати на передплату періодичних видань</t>
  </si>
  <si>
    <t>оновлення бібліотечного фонду</t>
  </si>
  <si>
    <t>Паспорт № 37</t>
  </si>
  <si>
    <t>0960</t>
  </si>
  <si>
    <t xml:space="preserve"> Надання спеціальної освіти школами естетичного виховання (музичними, художніми, хореографічними, театральними, хоровими, мистецькими)</t>
  </si>
  <si>
    <t>Обсяг бюджетних призначень / бюджетних асигнувань - 26 565 920,40  гривень, у тому числі загального фонду -24 660  575_ гривень та спеціального фонду - 1 905 345,40 гривень.</t>
  </si>
  <si>
    <t xml:space="preserve">Рішення сесії Дрогобицької міської ради  "Про міський бюджет м. Дрогобича на 2019 рік" від  20.12.2018 № 1487                                                                                                                                                  наказ Міністерства фінансів України, Міністерства культури і туризму України від 01.10.2010 року № 1150/41                                                                                                                                                                                     Рішення сесії Дрогобицької міської ради  "Про внесення змін до міського бюджету м. Дрогобича на 2019 рік" від  11.04.2019  №  1718                                                                                                                                                                Рішення сесії Дрогобицької міської ради  "Про внесення змін до міського бюджету м. Дрогобича на 2019 рік" від  15.05.2019  №  1759                                                                                              Рішення сесії  "Про внесення змін до міського бюджету м. Дрогобича на 2019 рік" від  06.06.2019  № 1786                                                                                                                                                                        Розпорядження міського голови від  12.06.2019  № 324-р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міського голови від  09.08.2019  № 426-р                                                                                                                                                                                                                                     Рішення сесії  "Про внесення змін до міського бюджету м. Дрогобича на 2019 рік" від  12.09.2019  № 1922  </t>
  </si>
  <si>
    <t xml:space="preserve"> Духовне та естетичне вихованя дітей та молоді</t>
  </si>
  <si>
    <t>Забезпечення надання початкової музичної освіти,  освіти з образотворчого мистецтва та художнього промислу</t>
  </si>
  <si>
    <t>Капітальний ремонт системи опалення у Стебницькій дитячій музичній школі на вул. С. Стрільців 1/1   у м. Стебнику</t>
  </si>
  <si>
    <t>Монтаж та налагодження охоронно-пожежної сигналізації в будівлі Дрогобицької дитячої художньої школи на вул. Л. Українки,37 (капітальний ремонт)</t>
  </si>
  <si>
    <t>Придбання музичних інструментів та комплектуючих для Дрогобицької дитячої музичної школи № 2</t>
  </si>
  <si>
    <t>музичних шкіл</t>
  </si>
  <si>
    <t>художніх  шкіл</t>
  </si>
  <si>
    <t xml:space="preserve"> -керівних працівників</t>
  </si>
  <si>
    <t xml:space="preserve"> - педагогічного персоналу, од.;</t>
  </si>
  <si>
    <t xml:space="preserve"> -спеціалістів</t>
  </si>
  <si>
    <t xml:space="preserve"> -робітників</t>
  </si>
  <si>
    <t xml:space="preserve"> -обслуговуючого та тех персоналу</t>
  </si>
  <si>
    <t>кількість відділень (фортепіано, народні інструменти тощо)</t>
  </si>
  <si>
    <t>кількість класів</t>
  </si>
  <si>
    <t xml:space="preserve">видатки  на отримання освіти у школах естетичного виховання  </t>
  </si>
  <si>
    <t>видатки   за рахунок загального фонду</t>
  </si>
  <si>
    <t>видатки   за рахунок спеціального фонду</t>
  </si>
  <si>
    <t>у тому числі батьківська плата</t>
  </si>
  <si>
    <t>середня кількість учнів, які отримують освіту у школах естетичного виховання</t>
  </si>
  <si>
    <t>середня к-сть учнів, звільнених від плати за навчання</t>
  </si>
  <si>
    <t>чисельність учнів на одну педагог ставку</t>
  </si>
  <si>
    <t>витрати на навчання одного учня, який отримує освіту в школах естет виховання</t>
  </si>
  <si>
    <t>у тому числі за рахунок батьківської плати</t>
  </si>
  <si>
    <t>динаміка збільшення  чисельності учнів, які отримують освіту у школах естетичного виховання  в плановому періоді по відношенню до факт показника поперед періоду</t>
  </si>
  <si>
    <t>Відсоток обсягу батьківської плати за навчання в загальному обсязі видатків на отримання освіти ушколах естетичного виховання</t>
  </si>
  <si>
    <t>Обсяг витрат на проведення капітального  ремонту (монтаж та налагодження сигналізації)</t>
  </si>
  <si>
    <t>Обсяг витрат на придбання  музичних інструментів</t>
  </si>
  <si>
    <t>середні витрати на придбання 1 музінструменту</t>
  </si>
  <si>
    <t>рівень оновлення матеріально-технічної бази порівняно з минулим роком</t>
  </si>
</sst>
</file>

<file path=xl/styles.xml><?xml version="1.0" encoding="utf-8"?>
<styleSheet xmlns="http://schemas.openxmlformats.org/spreadsheetml/2006/main">
  <numFmts count="1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_₴_-;\-* #,##0_₴_-;_-* &quot;-&quot;??_₴_-;_-@_-"/>
    <numFmt numFmtId="165" formatCode="#,##0.0"/>
    <numFmt numFmtId="166" formatCode="0.0"/>
    <numFmt numFmtId="167" formatCode="_-* #,##0.0_₴_-;\-* #,##0.0_₴_-;_-* &quot;-&quot;??_₴_-;_-@_-"/>
    <numFmt numFmtId="168" formatCode="0.0%"/>
    <numFmt numFmtId="169" formatCode="#,##0_₴"/>
    <numFmt numFmtId="170" formatCode="_-* #,##0.00_₴_-;\-* #,##0.00_₴_-;_-* &quot;-&quot;??_₴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i/>
      <u val="single"/>
      <sz val="11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i/>
      <sz val="11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7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i/>
      <u val="single"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6" fillId="0" borderId="0" xfId="0" applyFont="1" applyAlignment="1">
      <alignment horizontal="center" vertical="center"/>
    </xf>
    <xf numFmtId="0" fontId="54" fillId="0" borderId="0" xfId="0" applyFont="1" applyBorder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vertical="top" wrapText="1"/>
    </xf>
    <xf numFmtId="0" fontId="55" fillId="0" borderId="12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Border="1" applyAlignment="1">
      <alignment wrapText="1"/>
    </xf>
    <xf numFmtId="0" fontId="5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64" fontId="53" fillId="0" borderId="0" xfId="0" applyNumberFormat="1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7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right" vertical="center" wrapText="1"/>
    </xf>
    <xf numFmtId="0" fontId="58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 wrapText="1"/>
    </xf>
    <xf numFmtId="164" fontId="59" fillId="0" borderId="13" xfId="0" applyNumberFormat="1" applyFont="1" applyFill="1" applyBorder="1" applyAlignment="1">
      <alignment horizontal="center" vertical="center" wrapText="1"/>
    </xf>
    <xf numFmtId="164" fontId="53" fillId="0" borderId="13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6" fillId="0" borderId="13" xfId="0" applyFont="1" applyBorder="1" applyAlignment="1">
      <alignment vertical="center" wrapText="1"/>
    </xf>
    <xf numFmtId="0" fontId="31" fillId="0" borderId="13" xfId="52" applyFont="1" applyFill="1" applyBorder="1" applyAlignment="1">
      <alignment vertical="center" wrapText="1"/>
      <protection/>
    </xf>
    <xf numFmtId="0" fontId="31" fillId="0" borderId="13" xfId="0" applyFont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3" fontId="31" fillId="0" borderId="13" xfId="52" applyNumberFormat="1" applyFont="1" applyFill="1" applyBorder="1" applyAlignment="1">
      <alignment horizontal="center" vertical="center" wrapText="1"/>
      <protection/>
    </xf>
    <xf numFmtId="3" fontId="62" fillId="0" borderId="13" xfId="0" applyNumberFormat="1" applyFont="1" applyFill="1" applyBorder="1" applyAlignment="1">
      <alignment horizontal="center" vertical="center" wrapText="1"/>
    </xf>
    <xf numFmtId="0" fontId="31" fillId="0" borderId="13" xfId="52" applyFont="1" applyFill="1" applyBorder="1" applyAlignment="1">
      <alignment vertical="top" wrapText="1"/>
      <protection/>
    </xf>
    <xf numFmtId="3" fontId="54" fillId="0" borderId="13" xfId="0" applyNumberFormat="1" applyFont="1" applyFill="1" applyBorder="1" applyAlignment="1">
      <alignment horizontal="center" vertical="center" wrapText="1"/>
    </xf>
    <xf numFmtId="0" fontId="31" fillId="0" borderId="13" xfId="52" applyFont="1" applyFill="1" applyBorder="1" applyAlignment="1">
      <alignment horizontal="center" vertical="top" wrapText="1"/>
      <protection/>
    </xf>
    <xf numFmtId="0" fontId="32" fillId="0" borderId="13" xfId="0" applyFont="1" applyFill="1" applyBorder="1" applyAlignment="1">
      <alignment horizontal="center" vertical="center" wrapText="1"/>
    </xf>
    <xf numFmtId="3" fontId="32" fillId="0" borderId="13" xfId="52" applyNumberFormat="1" applyFont="1" applyFill="1" applyBorder="1" applyAlignment="1">
      <alignment horizontal="center" vertical="center" wrapText="1"/>
      <protection/>
    </xf>
    <xf numFmtId="0" fontId="31" fillId="0" borderId="13" xfId="52" applyFont="1" applyFill="1" applyBorder="1" applyAlignment="1">
      <alignment horizontal="center" vertical="center" wrapText="1"/>
      <protection/>
    </xf>
    <xf numFmtId="0" fontId="32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0" fontId="31" fillId="33" borderId="13" xfId="52" applyFont="1" applyFill="1" applyBorder="1" applyAlignment="1">
      <alignment horizontal="left" vertical="top" wrapText="1"/>
      <protection/>
    </xf>
    <xf numFmtId="3" fontId="31" fillId="0" borderId="13" xfId="52" applyNumberFormat="1" applyFont="1" applyFill="1" applyBorder="1" applyAlignment="1">
      <alignment horizontal="center" wrapText="1"/>
      <protection/>
    </xf>
    <xf numFmtId="3" fontId="32" fillId="0" borderId="13" xfId="52" applyNumberFormat="1" applyFont="1" applyFill="1" applyBorder="1" applyAlignment="1">
      <alignment horizontal="center" wrapText="1"/>
      <protection/>
    </xf>
    <xf numFmtId="3" fontId="54" fillId="0" borderId="13" xfId="0" applyNumberFormat="1" applyFont="1" applyFill="1" applyBorder="1" applyAlignment="1">
      <alignment horizontal="center" wrapText="1"/>
    </xf>
    <xf numFmtId="165" fontId="31" fillId="0" borderId="13" xfId="52" applyNumberFormat="1" applyFont="1" applyFill="1" applyBorder="1" applyAlignment="1">
      <alignment horizontal="center" wrapText="1"/>
      <protection/>
    </xf>
    <xf numFmtId="165" fontId="32" fillId="0" borderId="13" xfId="52" applyNumberFormat="1" applyFont="1" applyFill="1" applyBorder="1" applyAlignment="1">
      <alignment horizontal="center" wrapText="1"/>
      <protection/>
    </xf>
    <xf numFmtId="165" fontId="54" fillId="0" borderId="13" xfId="0" applyNumberFormat="1" applyFont="1" applyFill="1" applyBorder="1" applyAlignment="1">
      <alignment horizontal="center" wrapText="1"/>
    </xf>
    <xf numFmtId="0" fontId="31" fillId="0" borderId="13" xfId="52" applyFont="1" applyFill="1" applyBorder="1" applyAlignment="1">
      <alignment horizontal="left" vertical="top" wrapText="1"/>
      <protection/>
    </xf>
    <xf numFmtId="0" fontId="57" fillId="0" borderId="13" xfId="0" applyFont="1" applyFill="1" applyBorder="1" applyAlignment="1">
      <alignment horizontal="center" vertical="center" wrapText="1"/>
    </xf>
    <xf numFmtId="164" fontId="54" fillId="0" borderId="13" xfId="0" applyNumberFormat="1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vertical="center" wrapText="1"/>
    </xf>
    <xf numFmtId="0" fontId="31" fillId="33" borderId="13" xfId="52" applyFont="1" applyFill="1" applyBorder="1" applyAlignment="1">
      <alignment vertical="top" wrapText="1"/>
      <protection/>
    </xf>
    <xf numFmtId="0" fontId="32" fillId="0" borderId="13" xfId="52" applyFont="1" applyFill="1" applyBorder="1" applyAlignment="1">
      <alignment horizontal="center" vertical="top" wrapText="1"/>
      <protection/>
    </xf>
    <xf numFmtId="166" fontId="32" fillId="0" borderId="13" xfId="52" applyNumberFormat="1" applyFont="1" applyFill="1" applyBorder="1" applyAlignment="1">
      <alignment horizontal="center" wrapText="1"/>
      <protection/>
    </xf>
    <xf numFmtId="166" fontId="54" fillId="0" borderId="13" xfId="0" applyNumberFormat="1" applyFont="1" applyFill="1" applyBorder="1" applyAlignment="1">
      <alignment horizontal="center" vertical="center" wrapText="1"/>
    </xf>
    <xf numFmtId="165" fontId="54" fillId="0" borderId="13" xfId="0" applyNumberFormat="1" applyFont="1" applyFill="1" applyBorder="1" applyAlignment="1">
      <alignment horizontal="center" vertical="center" wrapText="1"/>
    </xf>
    <xf numFmtId="166" fontId="32" fillId="0" borderId="13" xfId="0" applyNumberFormat="1" applyFont="1" applyFill="1" applyBorder="1" applyAlignment="1">
      <alignment horizontal="center"/>
    </xf>
    <xf numFmtId="167" fontId="54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/>
    </xf>
    <xf numFmtId="0" fontId="32" fillId="0" borderId="13" xfId="52" applyFont="1" applyFill="1" applyBorder="1" applyAlignment="1">
      <alignment vertical="top" wrapText="1"/>
      <protection/>
    </xf>
    <xf numFmtId="166" fontId="31" fillId="0" borderId="13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0" fontId="32" fillId="0" borderId="14" xfId="52" applyFont="1" applyFill="1" applyBorder="1" applyAlignment="1">
      <alignment vertical="center" wrapText="1"/>
      <protection/>
    </xf>
    <xf numFmtId="0" fontId="32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61" fillId="0" borderId="13" xfId="0" applyFont="1" applyBorder="1" applyAlignment="1">
      <alignment horizontal="left" vertical="center" wrapText="1"/>
    </xf>
    <xf numFmtId="3" fontId="58" fillId="0" borderId="13" xfId="0" applyNumberFormat="1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3" fontId="31" fillId="0" borderId="13" xfId="52" applyNumberFormat="1" applyFont="1" applyFill="1" applyBorder="1" applyAlignment="1">
      <alignment wrapText="1"/>
      <protection/>
    </xf>
    <xf numFmtId="0" fontId="28" fillId="0" borderId="14" xfId="0" applyFont="1" applyBorder="1" applyAlignment="1">
      <alignment/>
    </xf>
    <xf numFmtId="0" fontId="32" fillId="0" borderId="13" xfId="52" applyFont="1" applyFill="1" applyBorder="1" applyAlignment="1">
      <alignment horizontal="center" vertical="center" wrapText="1"/>
      <protection/>
    </xf>
    <xf numFmtId="0" fontId="32" fillId="0" borderId="13" xfId="52" applyFont="1" applyFill="1" applyBorder="1" applyAlignment="1">
      <alignment vertical="center" wrapText="1"/>
      <protection/>
    </xf>
    <xf numFmtId="0" fontId="58" fillId="0" borderId="13" xfId="0" applyFont="1" applyFill="1" applyBorder="1" applyAlignment="1">
      <alignment horizontal="center" vertical="center" wrapText="1"/>
    </xf>
    <xf numFmtId="164" fontId="54" fillId="0" borderId="13" xfId="0" applyNumberFormat="1" applyFont="1" applyFill="1" applyBorder="1" applyAlignment="1">
      <alignment wrapText="1"/>
    </xf>
    <xf numFmtId="0" fontId="26" fillId="0" borderId="14" xfId="0" applyFont="1" applyBorder="1" applyAlignment="1">
      <alignment vertical="center"/>
    </xf>
    <xf numFmtId="3" fontId="54" fillId="0" borderId="13" xfId="0" applyNumberFormat="1" applyFont="1" applyFill="1" applyBorder="1" applyAlignment="1">
      <alignment horizontal="center"/>
    </xf>
    <xf numFmtId="0" fontId="56" fillId="0" borderId="14" xfId="0" applyFont="1" applyBorder="1" applyAlignment="1">
      <alignment vertical="center" wrapText="1"/>
    </xf>
    <xf numFmtId="0" fontId="54" fillId="0" borderId="13" xfId="0" applyFont="1" applyFill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49" fontId="32" fillId="0" borderId="14" xfId="52" applyNumberFormat="1" applyFont="1" applyFill="1" applyBorder="1" applyAlignment="1">
      <alignment vertical="center" wrapText="1"/>
      <protection/>
    </xf>
    <xf numFmtId="166" fontId="31" fillId="0" borderId="13" xfId="0" applyNumberFormat="1" applyFont="1" applyFill="1" applyBorder="1" applyAlignment="1">
      <alignment/>
    </xf>
    <xf numFmtId="168" fontId="31" fillId="0" borderId="13" xfId="0" applyNumberFormat="1" applyFont="1" applyFill="1" applyBorder="1" applyAlignment="1">
      <alignment horizontal="center"/>
    </xf>
    <xf numFmtId="0" fontId="53" fillId="0" borderId="0" xfId="0" applyFont="1" applyFill="1" applyAlignment="1">
      <alignment vertical="center" wrapText="1"/>
    </xf>
    <xf numFmtId="0" fontId="54" fillId="0" borderId="0" xfId="0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/>
    </xf>
    <xf numFmtId="0" fontId="63" fillId="0" borderId="10" xfId="0" applyFont="1" applyFill="1" applyBorder="1" applyAlignment="1">
      <alignment horizontal="center"/>
    </xf>
    <xf numFmtId="0" fontId="54" fillId="0" borderId="0" xfId="0" applyFont="1" applyAlignment="1">
      <alignment vertical="center" wrapText="1"/>
    </xf>
    <xf numFmtId="0" fontId="55" fillId="0" borderId="0" xfId="0" applyFont="1" applyFill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center" wrapText="1"/>
    </xf>
    <xf numFmtId="0" fontId="54" fillId="0" borderId="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3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58" fillId="0" borderId="13" xfId="0" applyFont="1" applyBorder="1" applyAlignment="1">
      <alignment horizontal="left" vertical="center" wrapText="1"/>
    </xf>
    <xf numFmtId="164" fontId="59" fillId="0" borderId="13" xfId="0" applyNumberFormat="1" applyFont="1" applyFill="1" applyBorder="1" applyAlignment="1">
      <alignment horizontal="right" vertical="center" wrapText="1"/>
    </xf>
    <xf numFmtId="164" fontId="53" fillId="0" borderId="13" xfId="0" applyNumberFormat="1" applyFont="1" applyBorder="1" applyAlignment="1">
      <alignment horizontal="right" vertical="center" wrapText="1"/>
    </xf>
    <xf numFmtId="0" fontId="53" fillId="0" borderId="13" xfId="0" applyFont="1" applyBorder="1" applyAlignment="1">
      <alignment horizontal="right" vertical="center" wrapText="1"/>
    </xf>
    <xf numFmtId="3" fontId="53" fillId="0" borderId="13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/>
    </xf>
    <xf numFmtId="0" fontId="57" fillId="0" borderId="13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/>
    </xf>
    <xf numFmtId="0" fontId="32" fillId="0" borderId="14" xfId="52" applyFont="1" applyFill="1" applyBorder="1" applyAlignment="1">
      <alignment horizontal="center" vertical="center" wrapText="1"/>
      <protection/>
    </xf>
    <xf numFmtId="3" fontId="62" fillId="0" borderId="13" xfId="0" applyNumberFormat="1" applyFont="1" applyFill="1" applyBorder="1" applyAlignment="1">
      <alignment horizontal="right" vertical="center" wrapText="1"/>
    </xf>
    <xf numFmtId="0" fontId="31" fillId="0" borderId="14" xfId="52" applyFont="1" applyFill="1" applyBorder="1" applyAlignment="1">
      <alignment vertical="top" wrapText="1"/>
      <protection/>
    </xf>
    <xf numFmtId="0" fontId="31" fillId="0" borderId="14" xfId="52" applyFont="1" applyFill="1" applyBorder="1" applyAlignment="1">
      <alignment horizontal="center" vertical="center" wrapText="1"/>
      <protection/>
    </xf>
    <xf numFmtId="3" fontId="54" fillId="0" borderId="13" xfId="0" applyNumberFormat="1" applyFont="1" applyFill="1" applyBorder="1" applyAlignment="1">
      <alignment horizontal="right" vertical="center" wrapText="1"/>
    </xf>
    <xf numFmtId="0" fontId="31" fillId="0" borderId="13" xfId="0" applyFont="1" applyFill="1" applyBorder="1" applyAlignment="1">
      <alignment/>
    </xf>
    <xf numFmtId="0" fontId="32" fillId="0" borderId="14" xfId="52" applyFont="1" applyFill="1" applyBorder="1" applyAlignment="1">
      <alignment vertical="top" wrapText="1"/>
      <protection/>
    </xf>
    <xf numFmtId="0" fontId="32" fillId="0" borderId="14" xfId="0" applyFont="1" applyBorder="1" applyAlignment="1">
      <alignment horizontal="center"/>
    </xf>
    <xf numFmtId="1" fontId="31" fillId="0" borderId="14" xfId="52" applyNumberFormat="1" applyFont="1" applyFill="1" applyBorder="1" applyAlignment="1">
      <alignment horizontal="center" wrapText="1"/>
      <protection/>
    </xf>
    <xf numFmtId="3" fontId="32" fillId="0" borderId="13" xfId="52" applyNumberFormat="1" applyFont="1" applyFill="1" applyBorder="1" applyAlignment="1">
      <alignment wrapText="1"/>
      <protection/>
    </xf>
    <xf numFmtId="0" fontId="22" fillId="0" borderId="13" xfId="0" applyFont="1" applyBorder="1" applyAlignment="1">
      <alignment horizontal="center"/>
    </xf>
    <xf numFmtId="0" fontId="31" fillId="0" borderId="15" xfId="52" applyFont="1" applyFill="1" applyBorder="1" applyAlignment="1">
      <alignment horizontal="center" vertical="top" wrapText="1"/>
      <protection/>
    </xf>
    <xf numFmtId="1" fontId="31" fillId="0" borderId="13" xfId="52" applyNumberFormat="1" applyFont="1" applyFill="1" applyBorder="1" applyAlignment="1">
      <alignment horizontal="center" wrapText="1"/>
      <protection/>
    </xf>
    <xf numFmtId="0" fontId="31" fillId="0" borderId="15" xfId="52" applyFont="1" applyFill="1" applyBorder="1" applyAlignment="1">
      <alignment horizontal="center" wrapText="1"/>
      <protection/>
    </xf>
    <xf numFmtId="169" fontId="19" fillId="0" borderId="13" xfId="0" applyNumberFormat="1" applyFont="1" applyFill="1" applyBorder="1" applyAlignment="1">
      <alignment horizontal="center" wrapText="1"/>
    </xf>
    <xf numFmtId="169" fontId="31" fillId="0" borderId="15" xfId="52" applyNumberFormat="1" applyFont="1" applyFill="1" applyBorder="1" applyAlignment="1">
      <alignment horizontal="center" vertical="top" wrapText="1"/>
      <protection/>
    </xf>
    <xf numFmtId="0" fontId="56" fillId="0" borderId="13" xfId="0" applyFont="1" applyBorder="1" applyAlignment="1">
      <alignment wrapText="1"/>
    </xf>
    <xf numFmtId="0" fontId="54" fillId="0" borderId="13" xfId="0" applyFont="1" applyFill="1" applyBorder="1" applyAlignment="1">
      <alignment vertical="center" wrapText="1"/>
    </xf>
    <xf numFmtId="166" fontId="32" fillId="0" borderId="13" xfId="52" applyNumberFormat="1" applyFont="1" applyFill="1" applyBorder="1" applyAlignment="1">
      <alignment wrapText="1"/>
      <protection/>
    </xf>
    <xf numFmtId="166" fontId="54" fillId="0" borderId="13" xfId="0" applyNumberFormat="1" applyFont="1" applyFill="1" applyBorder="1" applyAlignment="1">
      <alignment horizontal="right" vertical="center" wrapText="1"/>
    </xf>
    <xf numFmtId="165" fontId="54" fillId="0" borderId="13" xfId="0" applyNumberFormat="1" applyFont="1" applyFill="1" applyBorder="1" applyAlignment="1">
      <alignment horizontal="right" vertical="center" wrapText="1"/>
    </xf>
    <xf numFmtId="166" fontId="31" fillId="0" borderId="13" xfId="52" applyNumberFormat="1" applyFont="1" applyFill="1" applyBorder="1" applyAlignment="1">
      <alignment horizontal="center" wrapText="1"/>
      <protection/>
    </xf>
    <xf numFmtId="2" fontId="31" fillId="0" borderId="13" xfId="0" applyNumberFormat="1" applyFont="1" applyFill="1" applyBorder="1" applyAlignment="1">
      <alignment horizontal="center"/>
    </xf>
    <xf numFmtId="1" fontId="58" fillId="0" borderId="13" xfId="0" applyNumberFormat="1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13" xfId="0" applyFont="1" applyBorder="1" applyAlignment="1">
      <alignment/>
    </xf>
    <xf numFmtId="0" fontId="61" fillId="0" borderId="13" xfId="0" applyFont="1" applyBorder="1" applyAlignment="1">
      <alignment horizontal="left" vertical="center" wrapText="1"/>
    </xf>
    <xf numFmtId="166" fontId="31" fillId="0" borderId="16" xfId="0" applyNumberFormat="1" applyFont="1" applyFill="1" applyBorder="1" applyAlignment="1">
      <alignment/>
    </xf>
    <xf numFmtId="168" fontId="31" fillId="0" borderId="16" xfId="0" applyNumberFormat="1" applyFont="1" applyFill="1" applyBorder="1" applyAlignment="1">
      <alignment horizontal="center"/>
    </xf>
    <xf numFmtId="3" fontId="54" fillId="0" borderId="13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wrapText="1"/>
    </xf>
    <xf numFmtId="0" fontId="53" fillId="0" borderId="13" xfId="0" applyFont="1" applyBorder="1" applyAlignment="1">
      <alignment horizontal="left" vertical="center" wrapText="1"/>
    </xf>
    <xf numFmtId="0" fontId="64" fillId="0" borderId="14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5" fillId="0" borderId="13" xfId="0" applyFont="1" applyBorder="1" applyAlignment="1">
      <alignment horizontal="center" vertical="center" wrapText="1"/>
    </xf>
    <xf numFmtId="166" fontId="31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wrapText="1"/>
    </xf>
    <xf numFmtId="0" fontId="31" fillId="0" borderId="13" xfId="0" applyFont="1" applyBorder="1" applyAlignment="1">
      <alignment horizontal="center" wrapText="1"/>
    </xf>
    <xf numFmtId="0" fontId="31" fillId="33" borderId="13" xfId="0" applyFont="1" applyFill="1" applyBorder="1" applyAlignment="1">
      <alignment wrapText="1"/>
    </xf>
    <xf numFmtId="0" fontId="22" fillId="33" borderId="13" xfId="0" applyFont="1" applyFill="1" applyBorder="1" applyAlignment="1">
      <alignment horizontal="center" wrapText="1"/>
    </xf>
    <xf numFmtId="164" fontId="31" fillId="33" borderId="13" xfId="0" applyNumberFormat="1" applyFont="1" applyFill="1" applyBorder="1" applyAlignment="1">
      <alignment wrapText="1"/>
    </xf>
    <xf numFmtId="0" fontId="31" fillId="0" borderId="13" xfId="0" applyFont="1" applyFill="1" applyBorder="1" applyAlignment="1">
      <alignment horizontal="center" vertical="center" wrapText="1"/>
    </xf>
    <xf numFmtId="1" fontId="31" fillId="33" borderId="13" xfId="52" applyNumberFormat="1" applyFont="1" applyFill="1" applyBorder="1" applyAlignment="1">
      <alignment horizontal="center" vertical="center" wrapText="1"/>
      <protection/>
    </xf>
    <xf numFmtId="0" fontId="19" fillId="0" borderId="14" xfId="0" applyFont="1" applyBorder="1" applyAlignment="1">
      <alignment vertical="center"/>
    </xf>
    <xf numFmtId="1" fontId="31" fillId="33" borderId="13" xfId="52" applyNumberFormat="1" applyFont="1" applyFill="1" applyBorder="1" applyAlignment="1">
      <alignment horizontal="center" wrapText="1"/>
      <protection/>
    </xf>
    <xf numFmtId="0" fontId="19" fillId="0" borderId="13" xfId="0" applyFont="1" applyBorder="1" applyAlignment="1">
      <alignment wrapText="1"/>
    </xf>
    <xf numFmtId="166" fontId="31" fillId="0" borderId="14" xfId="0" applyNumberFormat="1" applyFont="1" applyBorder="1" applyAlignment="1">
      <alignment horizontal="center"/>
    </xf>
    <xf numFmtId="1" fontId="31" fillId="33" borderId="14" xfId="52" applyNumberFormat="1" applyFont="1" applyFill="1" applyBorder="1" applyAlignment="1">
      <alignment horizontal="center" vertical="center" wrapText="1"/>
      <protection/>
    </xf>
    <xf numFmtId="0" fontId="19" fillId="0" borderId="14" xfId="0" applyFont="1" applyBorder="1" applyAlignment="1">
      <alignment vertical="center" wrapText="1"/>
    </xf>
    <xf numFmtId="0" fontId="32" fillId="0" borderId="13" xfId="52" applyFont="1" applyFill="1" applyBorder="1" applyAlignment="1">
      <alignment horizontal="center" wrapText="1"/>
      <protection/>
    </xf>
    <xf numFmtId="1" fontId="31" fillId="0" borderId="14" xfId="0" applyNumberFormat="1" applyFont="1" applyBorder="1" applyAlignment="1">
      <alignment horizontal="center"/>
    </xf>
    <xf numFmtId="166" fontId="31" fillId="0" borderId="13" xfId="52" applyNumberFormat="1" applyFont="1" applyFill="1" applyBorder="1" applyAlignment="1">
      <alignment wrapText="1"/>
      <protection/>
    </xf>
    <xf numFmtId="0" fontId="32" fillId="0" borderId="14" xfId="0" applyFont="1" applyBorder="1" applyAlignment="1">
      <alignment wrapText="1"/>
    </xf>
    <xf numFmtId="9" fontId="31" fillId="0" borderId="14" xfId="0" applyNumberFormat="1" applyFont="1" applyBorder="1" applyAlignment="1">
      <alignment horizontal="center"/>
    </xf>
    <xf numFmtId="9" fontId="31" fillId="0" borderId="13" xfId="0" applyNumberFormat="1" applyFont="1" applyBorder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66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3" fillId="0" borderId="0" xfId="0" applyFont="1" applyAlignment="1">
      <alignment horizontal="right" vertical="center" wrapText="1"/>
    </xf>
    <xf numFmtId="0" fontId="58" fillId="0" borderId="13" xfId="0" applyFont="1" applyBorder="1" applyAlignment="1">
      <alignment vertical="center" wrapText="1"/>
    </xf>
    <xf numFmtId="166" fontId="58" fillId="0" borderId="13" xfId="0" applyNumberFormat="1" applyFont="1" applyFill="1" applyBorder="1" applyAlignment="1">
      <alignment horizontal="center" vertical="center" wrapText="1"/>
    </xf>
    <xf numFmtId="166" fontId="58" fillId="0" borderId="13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wrapText="1"/>
    </xf>
    <xf numFmtId="0" fontId="31" fillId="0" borderId="13" xfId="0" applyFont="1" applyFill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1" fillId="33" borderId="13" xfId="52" applyFont="1" applyFill="1" applyBorder="1" applyAlignment="1">
      <alignment vertical="center" wrapText="1"/>
      <protection/>
    </xf>
    <xf numFmtId="0" fontId="31" fillId="0" borderId="14" xfId="0" applyFont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10" fontId="54" fillId="0" borderId="13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10" fontId="54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 vertical="center" wrapText="1"/>
    </xf>
    <xf numFmtId="3" fontId="31" fillId="0" borderId="13" xfId="0" applyNumberFormat="1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 vertical="center"/>
    </xf>
    <xf numFmtId="1" fontId="54" fillId="0" borderId="13" xfId="0" applyNumberFormat="1" applyFont="1" applyBorder="1" applyAlignment="1">
      <alignment horizontal="center"/>
    </xf>
    <xf numFmtId="0" fontId="26" fillId="0" borderId="14" xfId="0" applyFont="1" applyBorder="1" applyAlignment="1">
      <alignment vertical="center" wrapText="1"/>
    </xf>
    <xf numFmtId="166" fontId="54" fillId="0" borderId="13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170" fontId="53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left" vertical="center" wrapText="1"/>
    </xf>
    <xf numFmtId="0" fontId="32" fillId="0" borderId="14" xfId="0" applyFont="1" applyBorder="1" applyAlignment="1">
      <alignment/>
    </xf>
    <xf numFmtId="1" fontId="31" fillId="0" borderId="13" xfId="52" applyNumberFormat="1" applyFont="1" applyFill="1" applyBorder="1" applyAlignment="1">
      <alignment horizontal="center" vertical="center" wrapText="1"/>
      <protection/>
    </xf>
    <xf numFmtId="1" fontId="19" fillId="0" borderId="13" xfId="0" applyNumberFormat="1" applyFont="1" applyBorder="1" applyAlignment="1">
      <alignment horizontal="center" wrapText="1"/>
    </xf>
    <xf numFmtId="1" fontId="31" fillId="0" borderId="13" xfId="0" applyNumberFormat="1" applyFont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wrapText="1"/>
    </xf>
    <xf numFmtId="0" fontId="31" fillId="0" borderId="14" xfId="0" applyFont="1" applyBorder="1" applyAlignment="1">
      <alignment wrapText="1"/>
    </xf>
    <xf numFmtId="1" fontId="31" fillId="0" borderId="13" xfId="0" applyNumberFormat="1" applyFont="1" applyBorder="1" applyAlignment="1">
      <alignment horizontal="center" vertical="center" wrapText="1"/>
    </xf>
    <xf numFmtId="166" fontId="31" fillId="0" borderId="13" xfId="0" applyNumberFormat="1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1" fontId="31" fillId="0" borderId="13" xfId="0" applyNumberFormat="1" applyFont="1" applyBorder="1" applyAlignment="1">
      <alignment horizontal="center" wrapText="1"/>
    </xf>
    <xf numFmtId="164" fontId="31" fillId="0" borderId="13" xfId="0" applyNumberFormat="1" applyFont="1" applyBorder="1" applyAlignment="1">
      <alignment horizontal="center" wrapText="1"/>
    </xf>
    <xf numFmtId="164" fontId="19" fillId="0" borderId="13" xfId="0" applyNumberFormat="1" applyFont="1" applyBorder="1" applyAlignment="1">
      <alignment horizontal="center" wrapText="1"/>
    </xf>
    <xf numFmtId="0" fontId="31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/>
    </xf>
    <xf numFmtId="0" fontId="31" fillId="0" borderId="13" xfId="0" applyNumberFormat="1" applyFont="1" applyFill="1" applyBorder="1" applyAlignment="1">
      <alignment horizontal="center" wrapText="1"/>
    </xf>
    <xf numFmtId="0" fontId="31" fillId="0" borderId="15" xfId="0" applyNumberFormat="1" applyFont="1" applyFill="1" applyBorder="1" applyAlignment="1">
      <alignment horizontal="center" wrapText="1"/>
    </xf>
    <xf numFmtId="0" fontId="19" fillId="0" borderId="13" xfId="0" applyNumberFormat="1" applyFont="1" applyBorder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166" fontId="31" fillId="0" borderId="14" xfId="0" applyNumberFormat="1" applyFont="1" applyBorder="1" applyAlignment="1">
      <alignment horizontal="center" wrapText="1"/>
    </xf>
    <xf numFmtId="166" fontId="31" fillId="0" borderId="13" xfId="0" applyNumberFormat="1" applyFont="1" applyBorder="1" applyAlignment="1">
      <alignment horizontal="center" wrapText="1"/>
    </xf>
    <xf numFmtId="0" fontId="34" fillId="0" borderId="13" xfId="0" applyFont="1" applyFill="1" applyBorder="1" applyAlignment="1">
      <alignment horizontal="center" wrapText="1"/>
    </xf>
    <xf numFmtId="166" fontId="19" fillId="0" borderId="13" xfId="0" applyNumberFormat="1" applyFont="1" applyFill="1" applyBorder="1" applyAlignment="1">
      <alignment horizontal="center" wrapText="1"/>
    </xf>
    <xf numFmtId="0" fontId="32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/>
    </xf>
    <xf numFmtId="2" fontId="58" fillId="0" borderId="13" xfId="0" applyNumberFormat="1" applyFont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/>
    </xf>
    <xf numFmtId="1" fontId="54" fillId="0" borderId="13" xfId="0" applyNumberFormat="1" applyFont="1" applyFill="1" applyBorder="1" applyAlignment="1">
      <alignment horizontal="center"/>
    </xf>
    <xf numFmtId="0" fontId="56" fillId="0" borderId="14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166" fontId="31" fillId="0" borderId="0" xfId="0" applyNumberFormat="1" applyFont="1" applyFill="1" applyBorder="1" applyAlignment="1">
      <alignment/>
    </xf>
    <xf numFmtId="166" fontId="31" fillId="0" borderId="12" xfId="0" applyNumberFormat="1" applyFont="1" applyFill="1" applyBorder="1" applyAlignment="1">
      <alignment/>
    </xf>
    <xf numFmtId="168" fontId="31" fillId="0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ультура(оста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E65" sqref="E65"/>
    </sheetView>
  </sheetViews>
  <sheetFormatPr defaultColWidth="21.57421875" defaultRowHeight="15"/>
  <cols>
    <col min="1" max="1" width="6.57421875" style="2" customWidth="1"/>
    <col min="2" max="2" width="41.57421875" style="2" customWidth="1"/>
    <col min="3" max="3" width="13.28125" style="2" customWidth="1"/>
    <col min="4" max="4" width="15.00390625" style="2" customWidth="1"/>
    <col min="5" max="5" width="16.00390625" style="2" customWidth="1"/>
    <col min="6" max="6" width="21.57421875" style="2" customWidth="1"/>
    <col min="7" max="7" width="23.140625" style="2" customWidth="1"/>
    <col min="8" max="16384" width="21.57421875" style="2" customWidth="1"/>
  </cols>
  <sheetData>
    <row r="1" spans="1:7" ht="29.25" customHeight="1">
      <c r="A1" s="1"/>
      <c r="E1" s="3" t="s">
        <v>0</v>
      </c>
      <c r="F1" s="3"/>
      <c r="G1" s="3"/>
    </row>
    <row r="2" spans="1:7" ht="15" customHeight="1">
      <c r="A2" s="1"/>
      <c r="E2" s="4" t="s">
        <v>1</v>
      </c>
      <c r="F2" s="4"/>
      <c r="G2" s="4"/>
    </row>
    <row r="3" spans="1:7" ht="13.5" customHeight="1">
      <c r="A3" s="1"/>
      <c r="B3" s="1"/>
      <c r="E3" s="5" t="s">
        <v>2</v>
      </c>
      <c r="F3" s="5"/>
      <c r="G3" s="5"/>
    </row>
    <row r="4" spans="1:7" ht="13.5" customHeight="1">
      <c r="A4" s="1"/>
      <c r="E4" s="220" t="s">
        <v>3</v>
      </c>
      <c r="F4" s="220"/>
      <c r="G4" s="220"/>
    </row>
    <row r="5" spans="1:7" ht="11.25" customHeight="1">
      <c r="A5" s="1"/>
      <c r="E5" s="7" t="s">
        <v>4</v>
      </c>
      <c r="F5" s="7"/>
      <c r="G5" s="7"/>
    </row>
    <row r="6" spans="1:7" ht="13.5" customHeight="1">
      <c r="A6" s="1"/>
      <c r="B6" s="1"/>
      <c r="E6" s="8" t="s">
        <v>5</v>
      </c>
      <c r="F6" s="8"/>
      <c r="G6" s="9" t="s">
        <v>6</v>
      </c>
    </row>
    <row r="7" spans="1:13" ht="15.75">
      <c r="A7" s="10" t="s">
        <v>218</v>
      </c>
      <c r="B7" s="10"/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</row>
    <row r="8" spans="1:13" ht="15.75">
      <c r="A8" s="10" t="s">
        <v>8</v>
      </c>
      <c r="B8" s="10"/>
      <c r="C8" s="10"/>
      <c r="D8" s="10"/>
      <c r="E8" s="10"/>
      <c r="F8" s="10"/>
      <c r="G8" s="10"/>
      <c r="H8" s="11"/>
      <c r="I8" s="11"/>
      <c r="J8" s="11"/>
      <c r="K8" s="11"/>
      <c r="L8" s="11"/>
      <c r="M8" s="11"/>
    </row>
    <row r="9" spans="1:13" ht="19.5" customHeight="1">
      <c r="A9" s="12" t="s">
        <v>9</v>
      </c>
      <c r="B9" s="13">
        <v>1010000</v>
      </c>
      <c r="C9" s="14"/>
      <c r="D9" s="15" t="s">
        <v>10</v>
      </c>
      <c r="E9" s="15"/>
      <c r="F9" s="15"/>
      <c r="G9" s="15"/>
      <c r="H9" s="11"/>
      <c r="I9" s="11"/>
      <c r="J9" s="11"/>
      <c r="K9" s="11"/>
      <c r="L9" s="11"/>
      <c r="M9" s="11"/>
    </row>
    <row r="10" spans="1:13" ht="11.25" customHeight="1">
      <c r="A10" s="12"/>
      <c r="B10" s="16" t="s">
        <v>11</v>
      </c>
      <c r="C10" s="14"/>
      <c r="D10" s="17" t="s">
        <v>12</v>
      </c>
      <c r="E10" s="17"/>
      <c r="F10" s="17"/>
      <c r="G10" s="17"/>
      <c r="H10" s="11"/>
      <c r="I10" s="11"/>
      <c r="J10" s="11"/>
      <c r="K10" s="11"/>
      <c r="L10" s="11"/>
      <c r="M10" s="11"/>
    </row>
    <row r="11" spans="1:13" ht="15.75" customHeight="1">
      <c r="A11" s="12" t="s">
        <v>13</v>
      </c>
      <c r="B11" s="13">
        <v>1010000</v>
      </c>
      <c r="C11" s="14"/>
      <c r="D11" s="15" t="s">
        <v>10</v>
      </c>
      <c r="E11" s="15"/>
      <c r="F11" s="15"/>
      <c r="G11" s="15"/>
      <c r="H11" s="11"/>
      <c r="I11" s="11"/>
      <c r="J11" s="11"/>
      <c r="K11" s="11"/>
      <c r="L11" s="11"/>
      <c r="M11" s="11"/>
    </row>
    <row r="12" spans="1:13" ht="11.25" customHeight="1">
      <c r="A12" s="12"/>
      <c r="B12" s="16" t="s">
        <v>11</v>
      </c>
      <c r="C12" s="14"/>
      <c r="D12" s="18" t="s">
        <v>14</v>
      </c>
      <c r="E12" s="18"/>
      <c r="F12" s="18"/>
      <c r="G12" s="18"/>
      <c r="H12" s="11"/>
      <c r="I12" s="11"/>
      <c r="J12" s="11"/>
      <c r="K12" s="11"/>
      <c r="L12" s="11"/>
      <c r="M12" s="11"/>
    </row>
    <row r="13" spans="1:13" ht="32.25" customHeight="1">
      <c r="A13" s="12" t="s">
        <v>15</v>
      </c>
      <c r="B13" s="13">
        <v>1011100</v>
      </c>
      <c r="C13" s="19" t="s">
        <v>219</v>
      </c>
      <c r="D13" s="20" t="s">
        <v>220</v>
      </c>
      <c r="E13" s="20"/>
      <c r="F13" s="20"/>
      <c r="G13" s="20"/>
      <c r="H13" s="21"/>
      <c r="I13" s="21"/>
      <c r="J13" s="21"/>
      <c r="K13" s="21"/>
      <c r="L13" s="21"/>
      <c r="M13" s="11"/>
    </row>
    <row r="14" spans="1:13" ht="11.25" customHeight="1">
      <c r="A14" s="12"/>
      <c r="B14" s="22" t="s">
        <v>11</v>
      </c>
      <c r="C14" s="22" t="s">
        <v>18</v>
      </c>
      <c r="D14" s="17" t="s">
        <v>19</v>
      </c>
      <c r="E14" s="17"/>
      <c r="F14" s="17"/>
      <c r="G14" s="17"/>
      <c r="H14" s="11"/>
      <c r="I14" s="11"/>
      <c r="J14" s="11"/>
      <c r="K14" s="11"/>
      <c r="L14" s="11"/>
      <c r="M14" s="11"/>
    </row>
    <row r="15" spans="1:13" ht="33" customHeight="1">
      <c r="A15" s="23" t="s">
        <v>20</v>
      </c>
      <c r="B15" s="24" t="s">
        <v>221</v>
      </c>
      <c r="C15" s="24"/>
      <c r="D15" s="24"/>
      <c r="E15" s="24"/>
      <c r="F15" s="24"/>
      <c r="G15" s="24"/>
      <c r="H15" s="11"/>
      <c r="I15" s="11"/>
      <c r="J15" s="11"/>
      <c r="K15" s="11"/>
      <c r="L15" s="11"/>
      <c r="M15" s="11"/>
    </row>
    <row r="16" spans="1:13" ht="15.75">
      <c r="A16" s="23" t="s">
        <v>22</v>
      </c>
      <c r="B16" s="25" t="s">
        <v>23</v>
      </c>
      <c r="C16" s="25"/>
      <c r="D16" s="25"/>
      <c r="E16" s="25"/>
      <c r="F16" s="25"/>
      <c r="G16" s="25"/>
      <c r="H16" s="11"/>
      <c r="I16" s="11"/>
      <c r="J16" s="11"/>
      <c r="K16" s="11"/>
      <c r="L16" s="11"/>
      <c r="M16" s="11"/>
    </row>
    <row r="17" spans="1:13" ht="105.75" customHeight="1">
      <c r="A17" s="23"/>
      <c r="B17" s="26" t="s">
        <v>222</v>
      </c>
      <c r="C17" s="26"/>
      <c r="D17" s="26"/>
      <c r="E17" s="26"/>
      <c r="F17" s="26"/>
      <c r="G17" s="26"/>
      <c r="H17" s="11"/>
      <c r="I17" s="11"/>
      <c r="J17" s="11"/>
      <c r="K17" s="11"/>
      <c r="L17" s="11"/>
      <c r="M17" s="11"/>
    </row>
    <row r="18" spans="1:13" ht="15.75">
      <c r="A18" s="23" t="s">
        <v>25</v>
      </c>
      <c r="B18" s="25" t="s">
        <v>26</v>
      </c>
      <c r="C18" s="25"/>
      <c r="D18" s="25"/>
      <c r="E18" s="25"/>
      <c r="F18" s="25"/>
      <c r="G18" s="25"/>
      <c r="H18" s="11"/>
      <c r="I18" s="11"/>
      <c r="J18" s="11"/>
      <c r="K18" s="11"/>
      <c r="L18" s="11"/>
      <c r="M18" s="11"/>
    </row>
    <row r="19" spans="1:7" ht="15.75">
      <c r="A19" s="23"/>
      <c r="B19" s="195" t="s">
        <v>223</v>
      </c>
      <c r="C19" s="195"/>
      <c r="D19" s="195"/>
      <c r="E19" s="195"/>
      <c r="F19" s="195"/>
      <c r="G19" s="195"/>
    </row>
    <row r="20" spans="1:4" ht="18.75" customHeight="1">
      <c r="A20" s="23" t="s">
        <v>28</v>
      </c>
      <c r="B20" s="29" t="s">
        <v>29</v>
      </c>
      <c r="C20" s="29"/>
      <c r="D20" s="29"/>
    </row>
    <row r="21" spans="1:7" ht="15.75">
      <c r="A21" s="32" t="s">
        <v>30</v>
      </c>
      <c r="B21" s="31" t="s">
        <v>31</v>
      </c>
      <c r="C21" s="31"/>
      <c r="D21" s="31"/>
      <c r="E21" s="31"/>
      <c r="F21" s="31"/>
      <c r="G21" s="31"/>
    </row>
    <row r="22" spans="1:7" ht="15.75">
      <c r="A22" s="32">
        <v>1</v>
      </c>
      <c r="B22" s="196" t="s">
        <v>224</v>
      </c>
      <c r="C22" s="196"/>
      <c r="D22" s="196"/>
      <c r="E22" s="196"/>
      <c r="F22" s="196"/>
      <c r="G22" s="196"/>
    </row>
    <row r="23" spans="1:7" ht="15.75">
      <c r="A23" s="32"/>
      <c r="B23" s="31"/>
      <c r="C23" s="31"/>
      <c r="D23" s="31"/>
      <c r="E23" s="31"/>
      <c r="F23" s="31"/>
      <c r="G23" s="31"/>
    </row>
    <row r="24" spans="1:7" ht="15.75" customHeight="1">
      <c r="A24" s="23" t="s">
        <v>33</v>
      </c>
      <c r="B24" s="25" t="s">
        <v>34</v>
      </c>
      <c r="C24" s="25"/>
      <c r="D24" s="25"/>
      <c r="E24" s="25"/>
      <c r="F24" s="197" t="s">
        <v>35</v>
      </c>
      <c r="G24" s="1"/>
    </row>
    <row r="25" spans="1:6" ht="38.25" customHeight="1">
      <c r="A25" s="32" t="s">
        <v>30</v>
      </c>
      <c r="B25" s="32" t="s">
        <v>36</v>
      </c>
      <c r="C25" s="39" t="s">
        <v>37</v>
      </c>
      <c r="D25" s="39" t="s">
        <v>38</v>
      </c>
      <c r="E25" s="30" t="s">
        <v>173</v>
      </c>
      <c r="F25" s="32" t="s">
        <v>40</v>
      </c>
    </row>
    <row r="26" spans="1:6" ht="15">
      <c r="A26" s="30">
        <v>1</v>
      </c>
      <c r="B26" s="30">
        <v>2</v>
      </c>
      <c r="C26" s="30">
        <v>3</v>
      </c>
      <c r="D26" s="30">
        <v>4</v>
      </c>
      <c r="E26" s="30">
        <v>5</v>
      </c>
      <c r="F26" s="30">
        <v>6</v>
      </c>
    </row>
    <row r="27" spans="1:9" ht="39.75" customHeight="1">
      <c r="A27" s="32">
        <v>1</v>
      </c>
      <c r="B27" s="40" t="str">
        <f>B22</f>
        <v>Забезпечення надання початкової музичної освіти,  освіти з образотворчого мистецтва та художнього промислу</v>
      </c>
      <c r="C27" s="41">
        <v>24636400</v>
      </c>
      <c r="D27" s="42">
        <v>1464000</v>
      </c>
      <c r="E27" s="42"/>
      <c r="F27" s="42">
        <f>C27+D27</f>
        <v>26100400</v>
      </c>
      <c r="G27" s="221"/>
      <c r="H27" s="2">
        <v>24175</v>
      </c>
      <c r="I27" s="41">
        <v>25179200</v>
      </c>
    </row>
    <row r="28" spans="1:9" ht="38.25">
      <c r="A28" s="32">
        <v>2</v>
      </c>
      <c r="B28" s="40" t="s">
        <v>225</v>
      </c>
      <c r="C28" s="32"/>
      <c r="D28" s="222">
        <f>E28</f>
        <v>235820.4</v>
      </c>
      <c r="E28" s="222">
        <v>235820.4</v>
      </c>
      <c r="F28" s="42">
        <f>C28+D28</f>
        <v>235820.4</v>
      </c>
      <c r="H28" s="2">
        <v>-24175</v>
      </c>
      <c r="I28" s="2">
        <v>-150000</v>
      </c>
    </row>
    <row r="29" spans="1:9" ht="51">
      <c r="A29" s="32">
        <v>3</v>
      </c>
      <c r="B29" s="40" t="s">
        <v>226</v>
      </c>
      <c r="C29" s="32"/>
      <c r="D29" s="42">
        <f>E29</f>
        <v>78000</v>
      </c>
      <c r="E29" s="42">
        <v>78000</v>
      </c>
      <c r="F29" s="42">
        <f>C29+D29</f>
        <v>78000</v>
      </c>
      <c r="H29" s="2">
        <v>49</v>
      </c>
      <c r="I29" s="2">
        <v>-392800</v>
      </c>
    </row>
    <row r="30" spans="1:9" ht="20.25" customHeight="1">
      <c r="A30" s="223">
        <v>4</v>
      </c>
      <c r="B30" s="224" t="s">
        <v>227</v>
      </c>
      <c r="C30" s="129">
        <v>24175</v>
      </c>
      <c r="D30" s="42">
        <f>E30</f>
        <v>67525</v>
      </c>
      <c r="E30" s="42">
        <v>67525</v>
      </c>
      <c r="F30" s="42">
        <f>C30+D30</f>
        <v>91700</v>
      </c>
      <c r="I30" s="2">
        <v>57.4</v>
      </c>
    </row>
    <row r="31" spans="1:6" ht="15.75">
      <c r="A31" s="225"/>
      <c r="B31" s="226"/>
      <c r="C31" s="129"/>
      <c r="D31" s="42">
        <f>E31</f>
        <v>60000</v>
      </c>
      <c r="E31" s="42">
        <v>60000</v>
      </c>
      <c r="F31" s="42">
        <f>C31+D31</f>
        <v>60000</v>
      </c>
    </row>
    <row r="32" spans="1:9" ht="15.75">
      <c r="A32" s="31" t="s">
        <v>40</v>
      </c>
      <c r="B32" s="31"/>
      <c r="C32" s="42">
        <f>SUM(C27:C31)</f>
        <v>24660575</v>
      </c>
      <c r="D32" s="222">
        <f>SUM(D27:D31)</f>
        <v>1905345.4</v>
      </c>
      <c r="E32" s="222">
        <f>SUM(E27:E31)</f>
        <v>441345.4</v>
      </c>
      <c r="F32" s="222">
        <f>SUM(F27:F31)</f>
        <v>26565920.4</v>
      </c>
      <c r="I32" s="130">
        <f>SUM(I27:I30)</f>
        <v>24636457.4</v>
      </c>
    </row>
    <row r="33" ht="15" customHeight="1">
      <c r="A33" s="36"/>
    </row>
    <row r="34" spans="1:7" ht="15.75" customHeight="1">
      <c r="A34" s="23" t="s">
        <v>42</v>
      </c>
      <c r="B34" s="12" t="s">
        <v>43</v>
      </c>
      <c r="C34" s="12"/>
      <c r="D34" s="12"/>
      <c r="E34" s="12"/>
      <c r="F34" s="12"/>
      <c r="G34" s="1" t="s">
        <v>35</v>
      </c>
    </row>
    <row r="35" spans="2:5" ht="31.5">
      <c r="B35" s="32" t="s">
        <v>44</v>
      </c>
      <c r="C35" s="32" t="s">
        <v>37</v>
      </c>
      <c r="D35" s="32" t="s">
        <v>38</v>
      </c>
      <c r="E35" s="32" t="s">
        <v>40</v>
      </c>
    </row>
    <row r="36" spans="2:5" ht="9" customHeight="1">
      <c r="B36" s="43">
        <v>1</v>
      </c>
      <c r="C36" s="43">
        <v>2</v>
      </c>
      <c r="D36" s="43">
        <v>3</v>
      </c>
      <c r="E36" s="43">
        <v>4</v>
      </c>
    </row>
    <row r="37" spans="2:5" ht="15.75">
      <c r="B37" s="44" t="s">
        <v>40</v>
      </c>
      <c r="C37" s="44"/>
      <c r="D37" s="44"/>
      <c r="E37" s="44"/>
    </row>
    <row r="38" ht="10.5" customHeight="1">
      <c r="A38" s="36"/>
    </row>
    <row r="39" spans="1:7" ht="15.75">
      <c r="A39" s="23" t="s">
        <v>45</v>
      </c>
      <c r="B39" s="25" t="s">
        <v>46</v>
      </c>
      <c r="C39" s="25"/>
      <c r="D39" s="25"/>
      <c r="E39" s="25"/>
      <c r="F39" s="25"/>
      <c r="G39" s="25"/>
    </row>
    <row r="40" spans="1:7" ht="35.25" customHeight="1">
      <c r="A40" s="32" t="s">
        <v>30</v>
      </c>
      <c r="B40" s="32" t="s">
        <v>47</v>
      </c>
      <c r="C40" s="32" t="s">
        <v>48</v>
      </c>
      <c r="D40" s="32" t="s">
        <v>49</v>
      </c>
      <c r="E40" s="32" t="s">
        <v>37</v>
      </c>
      <c r="F40" s="32" t="s">
        <v>38</v>
      </c>
      <c r="G40" s="32" t="s">
        <v>40</v>
      </c>
    </row>
    <row r="41" spans="1:7" ht="15">
      <c r="A41" s="30">
        <v>1</v>
      </c>
      <c r="B41" s="30">
        <v>2</v>
      </c>
      <c r="C41" s="30">
        <v>3</v>
      </c>
      <c r="D41" s="30">
        <v>4</v>
      </c>
      <c r="E41" s="30">
        <v>5</v>
      </c>
      <c r="F41" s="30">
        <v>6</v>
      </c>
      <c r="G41" s="30">
        <v>7</v>
      </c>
    </row>
    <row r="42" spans="1:7" ht="18" customHeight="1">
      <c r="A42" s="32">
        <v>1</v>
      </c>
      <c r="B42" s="46" t="str">
        <f>B27</f>
        <v>Забезпечення надання початкової музичної освіти,  освіти з образотворчого мистецтва та художнього промислу</v>
      </c>
      <c r="C42" s="47"/>
      <c r="D42" s="47"/>
      <c r="E42" s="47"/>
      <c r="F42" s="47"/>
      <c r="G42" s="48"/>
    </row>
    <row r="43" spans="1:7" ht="15.75">
      <c r="A43" s="30">
        <v>1</v>
      </c>
      <c r="B43" s="49" t="s">
        <v>50</v>
      </c>
      <c r="C43" s="32"/>
      <c r="D43" s="32"/>
      <c r="E43" s="32"/>
      <c r="F43" s="32"/>
      <c r="G43" s="32"/>
    </row>
    <row r="44" spans="1:7" ht="15.75">
      <c r="A44" s="32"/>
      <c r="B44" s="227" t="s">
        <v>111</v>
      </c>
      <c r="C44" s="208" t="s">
        <v>52</v>
      </c>
      <c r="D44" s="144" t="s">
        <v>112</v>
      </c>
      <c r="E44" s="228">
        <v>4</v>
      </c>
      <c r="F44" s="228"/>
      <c r="G44" s="229">
        <f>E44+F44</f>
        <v>4</v>
      </c>
    </row>
    <row r="45" spans="1:7" ht="15.75">
      <c r="A45" s="32"/>
      <c r="B45" s="133" t="s">
        <v>228</v>
      </c>
      <c r="C45" s="144" t="s">
        <v>52</v>
      </c>
      <c r="D45" s="144" t="s">
        <v>112</v>
      </c>
      <c r="E45" s="230">
        <v>3</v>
      </c>
      <c r="F45" s="230"/>
      <c r="G45" s="229">
        <f aca="true" t="shared" si="0" ref="G45:G54">E45+F45</f>
        <v>3</v>
      </c>
    </row>
    <row r="46" spans="1:7" ht="15.75">
      <c r="A46" s="32"/>
      <c r="B46" s="133" t="s">
        <v>229</v>
      </c>
      <c r="C46" s="144" t="s">
        <v>52</v>
      </c>
      <c r="D46" s="144" t="s">
        <v>112</v>
      </c>
      <c r="E46" s="230">
        <v>1</v>
      </c>
      <c r="F46" s="230"/>
      <c r="G46" s="229">
        <f t="shared" si="0"/>
        <v>1</v>
      </c>
    </row>
    <row r="47" spans="1:7" ht="15.75">
      <c r="A47" s="32"/>
      <c r="B47" s="133" t="s">
        <v>147</v>
      </c>
      <c r="C47" s="144" t="s">
        <v>52</v>
      </c>
      <c r="D47" s="144" t="s">
        <v>115</v>
      </c>
      <c r="E47" s="231">
        <f>E52+E51+E50+E49+E48</f>
        <v>226.25</v>
      </c>
      <c r="F47" s="231">
        <f>F52+F51+F50+F49+F48</f>
        <v>18</v>
      </c>
      <c r="G47" s="232">
        <f t="shared" si="0"/>
        <v>244.25</v>
      </c>
    </row>
    <row r="48" spans="1:7" ht="15.75">
      <c r="A48" s="32"/>
      <c r="B48" s="233" t="s">
        <v>230</v>
      </c>
      <c r="C48" s="144" t="s">
        <v>52</v>
      </c>
      <c r="D48" s="144" t="s">
        <v>115</v>
      </c>
      <c r="E48" s="234">
        <v>12</v>
      </c>
      <c r="F48" s="234"/>
      <c r="G48" s="229">
        <f t="shared" si="0"/>
        <v>12</v>
      </c>
    </row>
    <row r="49" spans="1:7" ht="15.75">
      <c r="A49" s="32"/>
      <c r="B49" s="233" t="s">
        <v>231</v>
      </c>
      <c r="C49" s="144" t="s">
        <v>52</v>
      </c>
      <c r="D49" s="144" t="s">
        <v>115</v>
      </c>
      <c r="E49" s="235">
        <v>185.5</v>
      </c>
      <c r="F49" s="234">
        <v>18</v>
      </c>
      <c r="G49" s="236">
        <f t="shared" si="0"/>
        <v>203.5</v>
      </c>
    </row>
    <row r="50" spans="1:7" ht="15.75">
      <c r="A50" s="32"/>
      <c r="B50" s="233" t="s">
        <v>232</v>
      </c>
      <c r="C50" s="144" t="s">
        <v>52</v>
      </c>
      <c r="D50" s="144" t="s">
        <v>115</v>
      </c>
      <c r="E50" s="235">
        <v>1.5</v>
      </c>
      <c r="F50" s="234"/>
      <c r="G50" s="236">
        <f t="shared" si="0"/>
        <v>1.5</v>
      </c>
    </row>
    <row r="51" spans="1:7" ht="15.75">
      <c r="A51" s="32"/>
      <c r="B51" s="233" t="s">
        <v>233</v>
      </c>
      <c r="C51" s="144" t="s">
        <v>52</v>
      </c>
      <c r="D51" s="144" t="s">
        <v>115</v>
      </c>
      <c r="E51" s="237">
        <v>23.25</v>
      </c>
      <c r="F51" s="234"/>
      <c r="G51" s="232">
        <f t="shared" si="0"/>
        <v>23.25</v>
      </c>
    </row>
    <row r="52" spans="1:7" ht="15.75" customHeight="1">
      <c r="A52" s="32"/>
      <c r="B52" s="233" t="s">
        <v>234</v>
      </c>
      <c r="C52" s="144" t="s">
        <v>52</v>
      </c>
      <c r="D52" s="144" t="s">
        <v>115</v>
      </c>
      <c r="E52" s="238">
        <v>4</v>
      </c>
      <c r="F52" s="234"/>
      <c r="G52" s="229">
        <f t="shared" si="0"/>
        <v>4</v>
      </c>
    </row>
    <row r="53" spans="1:7" ht="30">
      <c r="A53" s="32"/>
      <c r="B53" s="233" t="s">
        <v>235</v>
      </c>
      <c r="C53" s="144" t="s">
        <v>52</v>
      </c>
      <c r="D53" s="144" t="s">
        <v>115</v>
      </c>
      <c r="E53" s="238">
        <v>15</v>
      </c>
      <c r="F53" s="234"/>
      <c r="G53" s="229">
        <f t="shared" si="0"/>
        <v>15</v>
      </c>
    </row>
    <row r="54" spans="1:7" ht="15.75">
      <c r="A54" s="32"/>
      <c r="B54" s="233" t="s">
        <v>236</v>
      </c>
      <c r="C54" s="144" t="s">
        <v>52</v>
      </c>
      <c r="D54" s="144" t="s">
        <v>112</v>
      </c>
      <c r="E54" s="238">
        <v>132</v>
      </c>
      <c r="F54" s="234"/>
      <c r="G54" s="229">
        <f t="shared" si="0"/>
        <v>132</v>
      </c>
    </row>
    <row r="55" spans="1:7" ht="27" customHeight="1">
      <c r="A55" s="32"/>
      <c r="B55" s="233" t="s">
        <v>237</v>
      </c>
      <c r="C55" s="144" t="s">
        <v>64</v>
      </c>
      <c r="D55" s="144" t="s">
        <v>65</v>
      </c>
      <c r="E55" s="239">
        <f>SUM(E56:E58)</f>
        <v>24636400</v>
      </c>
      <c r="F55" s="239">
        <v>1461000</v>
      </c>
      <c r="G55" s="240">
        <f>G56+G57</f>
        <v>26100400</v>
      </c>
    </row>
    <row r="56" spans="1:7" ht="15" customHeight="1">
      <c r="A56" s="159"/>
      <c r="B56" s="233" t="s">
        <v>238</v>
      </c>
      <c r="C56" s="144" t="s">
        <v>64</v>
      </c>
      <c r="D56" s="144" t="s">
        <v>65</v>
      </c>
      <c r="E56" s="239">
        <f>C27</f>
        <v>24636400</v>
      </c>
      <c r="F56" s="239"/>
      <c r="G56" s="240">
        <f>E56+F56</f>
        <v>24636400</v>
      </c>
    </row>
    <row r="57" spans="1:7" ht="19.5" customHeight="1">
      <c r="A57" s="32"/>
      <c r="B57" s="233" t="s">
        <v>239</v>
      </c>
      <c r="C57" s="144" t="s">
        <v>64</v>
      </c>
      <c r="D57" s="144" t="s">
        <v>65</v>
      </c>
      <c r="E57" s="239">
        <f>F35</f>
        <v>0</v>
      </c>
      <c r="F57" s="239">
        <v>1464000</v>
      </c>
      <c r="G57" s="240">
        <f>E57+F57</f>
        <v>1464000</v>
      </c>
    </row>
    <row r="58" spans="1:7" ht="14.25" customHeight="1">
      <c r="A58" s="32"/>
      <c r="B58" s="233" t="s">
        <v>240</v>
      </c>
      <c r="C58" s="144" t="s">
        <v>64</v>
      </c>
      <c r="D58" s="144" t="s">
        <v>65</v>
      </c>
      <c r="E58" s="239"/>
      <c r="F58" s="239">
        <v>1461000</v>
      </c>
      <c r="G58" s="240">
        <f>E58+F58</f>
        <v>1461000</v>
      </c>
    </row>
    <row r="59" spans="1:7" ht="14.25" customHeight="1">
      <c r="A59" s="30">
        <v>2</v>
      </c>
      <c r="B59" s="49" t="s">
        <v>66</v>
      </c>
      <c r="C59" s="32"/>
      <c r="D59" s="32"/>
      <c r="E59" s="32"/>
      <c r="F59" s="32"/>
      <c r="G59" s="32"/>
    </row>
    <row r="60" spans="1:7" ht="29.25" customHeight="1">
      <c r="A60" s="30"/>
      <c r="B60" s="241" t="s">
        <v>241</v>
      </c>
      <c r="C60" s="242" t="s">
        <v>74</v>
      </c>
      <c r="D60" s="242" t="s">
        <v>112</v>
      </c>
      <c r="E60" s="243">
        <v>1318</v>
      </c>
      <c r="F60" s="244">
        <v>152</v>
      </c>
      <c r="G60" s="245">
        <f>E60+F60</f>
        <v>1470</v>
      </c>
    </row>
    <row r="61" spans="1:7" ht="30">
      <c r="A61" s="30"/>
      <c r="B61" s="241" t="s">
        <v>242</v>
      </c>
      <c r="C61" s="242" t="s">
        <v>74</v>
      </c>
      <c r="D61" s="242" t="s">
        <v>112</v>
      </c>
      <c r="E61" s="243">
        <v>350</v>
      </c>
      <c r="F61" s="244"/>
      <c r="G61" s="245">
        <f>E61+F61</f>
        <v>350</v>
      </c>
    </row>
    <row r="62" spans="1:8" ht="15" customHeight="1">
      <c r="A62" s="30">
        <v>3</v>
      </c>
      <c r="B62" s="49" t="s">
        <v>80</v>
      </c>
      <c r="C62" s="32"/>
      <c r="D62" s="32"/>
      <c r="E62" s="32"/>
      <c r="F62" s="32"/>
      <c r="G62" s="246"/>
      <c r="H62" s="11"/>
    </row>
    <row r="63" spans="1:8" ht="15">
      <c r="A63" s="30"/>
      <c r="B63" s="170" t="s">
        <v>243</v>
      </c>
      <c r="C63" s="144" t="s">
        <v>74</v>
      </c>
      <c r="D63" s="144" t="s">
        <v>82</v>
      </c>
      <c r="E63" s="247">
        <f>E60/E49</f>
        <v>7.105121293800539</v>
      </c>
      <c r="F63" s="248">
        <f>F60/F49</f>
        <v>8.444444444444445</v>
      </c>
      <c r="G63" s="236">
        <f>G60/G49</f>
        <v>7.223587223587224</v>
      </c>
      <c r="H63" s="11"/>
    </row>
    <row r="64" spans="1:8" ht="30">
      <c r="A64" s="30"/>
      <c r="B64" s="172" t="s">
        <v>244</v>
      </c>
      <c r="C64" s="144" t="s">
        <v>204</v>
      </c>
      <c r="D64" s="144" t="s">
        <v>82</v>
      </c>
      <c r="E64" s="236"/>
      <c r="F64" s="249"/>
      <c r="G64" s="236">
        <f>G55/G60</f>
        <v>17755.374149659863</v>
      </c>
      <c r="H64" s="11"/>
    </row>
    <row r="65" spans="1:8" ht="15.75" customHeight="1">
      <c r="A65" s="131"/>
      <c r="B65" s="172" t="s">
        <v>245</v>
      </c>
      <c r="C65" s="144" t="s">
        <v>204</v>
      </c>
      <c r="D65" s="144" t="s">
        <v>82</v>
      </c>
      <c r="E65" s="236"/>
      <c r="F65" s="250">
        <f>F58/E60</f>
        <v>1108.4977238239758</v>
      </c>
      <c r="G65" s="236">
        <f>E65+F65</f>
        <v>1108.4977238239758</v>
      </c>
      <c r="H65" s="11"/>
    </row>
    <row r="66" spans="1:8" ht="15.75">
      <c r="A66" s="30">
        <v>4</v>
      </c>
      <c r="B66" s="49" t="s">
        <v>85</v>
      </c>
      <c r="C66" s="32"/>
      <c r="D66" s="32"/>
      <c r="E66" s="221"/>
      <c r="F66" s="221"/>
      <c r="G66" s="221"/>
      <c r="H66" s="11"/>
    </row>
    <row r="67" spans="1:7" ht="49.5" customHeight="1">
      <c r="A67" s="32"/>
      <c r="B67" s="251" t="s">
        <v>246</v>
      </c>
      <c r="C67" s="252" t="s">
        <v>87</v>
      </c>
      <c r="D67" s="144" t="s">
        <v>82</v>
      </c>
      <c r="E67" s="207"/>
      <c r="F67" s="207"/>
      <c r="G67" s="207">
        <v>0.7</v>
      </c>
    </row>
    <row r="68" spans="1:7" ht="39">
      <c r="A68" s="32"/>
      <c r="B68" s="251" t="s">
        <v>247</v>
      </c>
      <c r="C68" s="252" t="s">
        <v>87</v>
      </c>
      <c r="D68" s="144" t="s">
        <v>82</v>
      </c>
      <c r="E68" s="207"/>
      <c r="F68" s="207"/>
      <c r="G68" s="219">
        <f>G58/G55*100</f>
        <v>5.597615362216671</v>
      </c>
    </row>
    <row r="69" spans="1:7" ht="15.75">
      <c r="A69" s="45">
        <v>2</v>
      </c>
      <c r="B69" s="46" t="str">
        <f>B28</f>
        <v>Капітальний ремонт системи опалення у Стебницькій дитячій музичній школі на вул. С. Стрільців 1/1   у м. Стебнику</v>
      </c>
      <c r="C69" s="47"/>
      <c r="D69" s="47"/>
      <c r="E69" s="47"/>
      <c r="F69" s="47"/>
      <c r="G69" s="48"/>
    </row>
    <row r="70" spans="1:7" ht="15.75">
      <c r="A70" s="30">
        <v>1</v>
      </c>
      <c r="B70" s="49" t="s">
        <v>50</v>
      </c>
      <c r="C70" s="32"/>
      <c r="D70" s="32"/>
      <c r="E70" s="32"/>
      <c r="F70" s="32"/>
      <c r="G70" s="32"/>
    </row>
    <row r="71" spans="1:7" ht="25.5">
      <c r="A71" s="85"/>
      <c r="B71" s="86" t="s">
        <v>130</v>
      </c>
      <c r="C71" s="87" t="s">
        <v>64</v>
      </c>
      <c r="D71" s="88" t="s">
        <v>65</v>
      </c>
      <c r="E71" s="89"/>
      <c r="F71" s="253">
        <f>E28</f>
        <v>235820.4</v>
      </c>
      <c r="G71" s="253">
        <f>F28</f>
        <v>235820.4</v>
      </c>
    </row>
    <row r="72" spans="1:7" ht="15.75">
      <c r="A72" s="30">
        <v>2</v>
      </c>
      <c r="B72" s="49" t="s">
        <v>66</v>
      </c>
      <c r="C72" s="51"/>
      <c r="D72" s="91"/>
      <c r="E72" s="92"/>
      <c r="F72" s="66"/>
      <c r="G72" s="67"/>
    </row>
    <row r="73" spans="1:7" ht="15">
      <c r="A73" s="85"/>
      <c r="B73" s="93" t="s">
        <v>131</v>
      </c>
      <c r="C73" s="94" t="s">
        <v>123</v>
      </c>
      <c r="D73" s="88" t="s">
        <v>65</v>
      </c>
      <c r="E73" s="95"/>
      <c r="F73" s="60">
        <v>1</v>
      </c>
      <c r="G73" s="39">
        <v>1</v>
      </c>
    </row>
    <row r="74" spans="1:7" ht="15.75">
      <c r="A74" s="30">
        <v>3</v>
      </c>
      <c r="B74" s="49" t="s">
        <v>80</v>
      </c>
      <c r="C74" s="32"/>
      <c r="D74" s="96"/>
      <c r="E74" s="97"/>
      <c r="F74" s="74"/>
      <c r="G74" s="73"/>
    </row>
    <row r="75" spans="1:7" ht="15.75">
      <c r="A75" s="85"/>
      <c r="B75" s="98" t="s">
        <v>91</v>
      </c>
      <c r="C75" s="87" t="s">
        <v>64</v>
      </c>
      <c r="D75" s="39" t="s">
        <v>82</v>
      </c>
      <c r="E75" s="89"/>
      <c r="F75" s="254">
        <f>F71/F73</f>
        <v>235820.4</v>
      </c>
      <c r="G75" s="254">
        <f>G71/G73</f>
        <v>235820.4</v>
      </c>
    </row>
    <row r="76" spans="1:5" ht="15.75">
      <c r="A76" s="30">
        <v>4</v>
      </c>
      <c r="B76" s="100" t="s">
        <v>85</v>
      </c>
      <c r="C76" s="32"/>
      <c r="D76" s="96"/>
      <c r="E76" s="101"/>
    </row>
    <row r="77" spans="1:7" ht="15">
      <c r="A77" s="85"/>
      <c r="B77" s="103" t="s">
        <v>92</v>
      </c>
      <c r="C77" s="60" t="s">
        <v>87</v>
      </c>
      <c r="D77" s="91" t="s">
        <v>82</v>
      </c>
      <c r="E77" s="104"/>
      <c r="F77" s="104"/>
      <c r="G77" s="105">
        <v>0.32</v>
      </c>
    </row>
    <row r="78" spans="1:7" ht="31.5" customHeight="1">
      <c r="A78" s="45">
        <v>3</v>
      </c>
      <c r="B78" s="46" t="str">
        <f>B29</f>
        <v>Монтаж та налагодження охоронно-пожежної сигналізації в будівлі Дрогобицької дитячої художньої школи на вул. Л. Українки,37 (капітальний ремонт)</v>
      </c>
      <c r="C78" s="47"/>
      <c r="D78" s="47"/>
      <c r="E78" s="47"/>
      <c r="F78" s="47"/>
      <c r="G78" s="48"/>
    </row>
    <row r="79" spans="1:7" ht="15.75">
      <c r="A79" s="30">
        <v>1</v>
      </c>
      <c r="B79" s="49" t="s">
        <v>50</v>
      </c>
      <c r="C79" s="32"/>
      <c r="D79" s="32"/>
      <c r="E79" s="32"/>
      <c r="F79" s="32"/>
      <c r="G79" s="32"/>
    </row>
    <row r="80" spans="1:7" ht="25.5">
      <c r="A80" s="85"/>
      <c r="B80" s="86" t="s">
        <v>248</v>
      </c>
      <c r="C80" s="87" t="s">
        <v>64</v>
      </c>
      <c r="D80" s="88" t="s">
        <v>65</v>
      </c>
      <c r="E80" s="89"/>
      <c r="F80" s="157">
        <f>E29</f>
        <v>78000</v>
      </c>
      <c r="G80" s="157">
        <f>F29</f>
        <v>78000</v>
      </c>
    </row>
    <row r="81" spans="1:7" ht="15.75">
      <c r="A81" s="30">
        <v>2</v>
      </c>
      <c r="B81" s="49" t="s">
        <v>66</v>
      </c>
      <c r="C81" s="51"/>
      <c r="D81" s="91"/>
      <c r="E81" s="92"/>
      <c r="F81" s="66"/>
      <c r="G81" s="67"/>
    </row>
    <row r="82" spans="1:7" ht="15">
      <c r="A82" s="85"/>
      <c r="B82" s="93" t="s">
        <v>131</v>
      </c>
      <c r="C82" s="94" t="s">
        <v>123</v>
      </c>
      <c r="D82" s="88" t="s">
        <v>65</v>
      </c>
      <c r="E82" s="95"/>
      <c r="F82" s="60">
        <v>1</v>
      </c>
      <c r="G82" s="39">
        <v>1</v>
      </c>
    </row>
    <row r="83" spans="1:7" ht="15.75">
      <c r="A83" s="30">
        <v>3</v>
      </c>
      <c r="B83" s="49" t="s">
        <v>80</v>
      </c>
      <c r="C83" s="32"/>
      <c r="D83" s="96"/>
      <c r="E83" s="97"/>
      <c r="F83" s="74"/>
      <c r="G83" s="73"/>
    </row>
    <row r="84" spans="1:7" ht="15" customHeight="1">
      <c r="A84" s="85"/>
      <c r="B84" s="98" t="s">
        <v>91</v>
      </c>
      <c r="C84" s="87" t="s">
        <v>64</v>
      </c>
      <c r="D84" s="39" t="s">
        <v>82</v>
      </c>
      <c r="E84" s="89"/>
      <c r="F84" s="82">
        <f>F80/F82</f>
        <v>78000</v>
      </c>
      <c r="G84" s="82">
        <f>G80/G82</f>
        <v>78000</v>
      </c>
    </row>
    <row r="85" spans="1:7" ht="15.75">
      <c r="A85" s="30">
        <v>4</v>
      </c>
      <c r="B85" s="100" t="s">
        <v>85</v>
      </c>
      <c r="C85" s="32"/>
      <c r="D85" s="96"/>
      <c r="E85" s="101"/>
      <c r="F85" s="159"/>
      <c r="G85" s="159"/>
    </row>
    <row r="86" spans="1:7" ht="15">
      <c r="A86" s="85"/>
      <c r="B86" s="103" t="s">
        <v>92</v>
      </c>
      <c r="C86" s="60" t="s">
        <v>87</v>
      </c>
      <c r="D86" s="91" t="s">
        <v>82</v>
      </c>
      <c r="E86" s="104"/>
      <c r="F86" s="104"/>
      <c r="G86" s="105">
        <v>0.26</v>
      </c>
    </row>
    <row r="87" spans="1:7" ht="15.75">
      <c r="A87" s="45">
        <v>4</v>
      </c>
      <c r="B87" s="160" t="str">
        <f>B30</f>
        <v>Придбання музичних інструментів та комплектуючих для Дрогобицької дитячої музичної школи № 2</v>
      </c>
      <c r="C87" s="160"/>
      <c r="D87" s="160"/>
      <c r="E87" s="160"/>
      <c r="F87" s="160"/>
      <c r="G87" s="160"/>
    </row>
    <row r="88" spans="1:7" ht="14.25" customHeight="1">
      <c r="A88" s="30">
        <v>1</v>
      </c>
      <c r="B88" s="49" t="s">
        <v>50</v>
      </c>
      <c r="C88" s="32"/>
      <c r="D88" s="32"/>
      <c r="E88" s="32"/>
      <c r="F88" s="32"/>
      <c r="G88" s="32"/>
    </row>
    <row r="89" spans="1:7" ht="15" customHeight="1">
      <c r="A89" s="85"/>
      <c r="B89" s="140" t="s">
        <v>249</v>
      </c>
      <c r="C89" s="87" t="s">
        <v>64</v>
      </c>
      <c r="D89" s="88" t="s">
        <v>65</v>
      </c>
      <c r="E89" s="157">
        <f>C30</f>
        <v>24175</v>
      </c>
      <c r="F89" s="157">
        <f>E30+E31</f>
        <v>127525</v>
      </c>
      <c r="G89" s="157">
        <f>SUM(E89:F89)</f>
        <v>151700</v>
      </c>
    </row>
    <row r="90" spans="1:7" ht="15.75">
      <c r="A90" s="30">
        <v>2</v>
      </c>
      <c r="B90" s="49" t="s">
        <v>66</v>
      </c>
      <c r="C90" s="51"/>
      <c r="D90" s="91"/>
      <c r="E90" s="92"/>
      <c r="F90" s="66"/>
      <c r="G90" s="67"/>
    </row>
    <row r="91" spans="1:7" ht="14.25" customHeight="1">
      <c r="A91" s="85"/>
      <c r="B91" s="140" t="s">
        <v>133</v>
      </c>
      <c r="C91" s="94" t="s">
        <v>123</v>
      </c>
      <c r="D91" s="88" t="s">
        <v>65</v>
      </c>
      <c r="E91" s="94">
        <v>4</v>
      </c>
      <c r="F91" s="60">
        <v>17</v>
      </c>
      <c r="G91" s="39">
        <f>SUM(E91:F91)</f>
        <v>21</v>
      </c>
    </row>
    <row r="92" spans="1:7" ht="15.75">
      <c r="A92" s="30">
        <v>3</v>
      </c>
      <c r="B92" s="49" t="s">
        <v>80</v>
      </c>
      <c r="C92" s="32"/>
      <c r="D92" s="96"/>
      <c r="E92" s="97"/>
      <c r="F92" s="74"/>
      <c r="G92" s="73"/>
    </row>
    <row r="93" spans="1:7" ht="15">
      <c r="A93" s="85"/>
      <c r="B93" s="98" t="s">
        <v>250</v>
      </c>
      <c r="C93" s="87" t="s">
        <v>64</v>
      </c>
      <c r="D93" s="39" t="s">
        <v>82</v>
      </c>
      <c r="E93" s="255">
        <f>E89/E91</f>
        <v>6043.75</v>
      </c>
      <c r="F93" s="255">
        <f>F89/F91</f>
        <v>7501.470588235294</v>
      </c>
      <c r="G93" s="255">
        <f>G89/G91</f>
        <v>7223.809523809524</v>
      </c>
    </row>
    <row r="94" spans="1:7" ht="15.75" customHeight="1">
      <c r="A94" s="30">
        <v>4</v>
      </c>
      <c r="B94" s="256" t="s">
        <v>85</v>
      </c>
      <c r="C94" s="257"/>
      <c r="D94" s="257"/>
      <c r="E94" s="257"/>
      <c r="F94" s="257"/>
      <c r="G94" s="258"/>
    </row>
    <row r="95" spans="1:7" ht="26.25" customHeight="1">
      <c r="A95" s="32"/>
      <c r="B95" s="103" t="s">
        <v>251</v>
      </c>
      <c r="C95" s="60" t="s">
        <v>87</v>
      </c>
      <c r="D95" s="91" t="s">
        <v>82</v>
      </c>
      <c r="E95" s="104"/>
      <c r="F95" s="104"/>
      <c r="G95" s="105">
        <v>0.183</v>
      </c>
    </row>
    <row r="96" spans="1:7" ht="17.25" customHeight="1">
      <c r="A96" s="25" t="s">
        <v>93</v>
      </c>
      <c r="B96" s="25"/>
      <c r="C96" s="25"/>
      <c r="D96" s="259"/>
      <c r="E96" s="260"/>
      <c r="F96" s="261"/>
      <c r="G96" s="262"/>
    </row>
    <row r="97" spans="1:7" ht="15" customHeight="1">
      <c r="A97" s="25" t="s">
        <v>94</v>
      </c>
      <c r="B97" s="25"/>
      <c r="C97" s="25"/>
      <c r="D97" s="108"/>
      <c r="E97" s="109"/>
      <c r="F97" s="110" t="s">
        <v>95</v>
      </c>
      <c r="G97" s="110"/>
    </row>
    <row r="98" spans="1:7" ht="13.5" customHeight="1">
      <c r="A98" s="111"/>
      <c r="B98" s="1"/>
      <c r="D98" s="118" t="s">
        <v>96</v>
      </c>
      <c r="F98" s="119" t="s">
        <v>97</v>
      </c>
      <c r="G98" s="119"/>
    </row>
    <row r="99" spans="1:4" ht="14.25" customHeight="1">
      <c r="A99" s="25" t="s">
        <v>98</v>
      </c>
      <c r="B99" s="25"/>
      <c r="C99" s="25"/>
      <c r="D99" s="23"/>
    </row>
    <row r="100" spans="1:7" ht="15.75" customHeight="1">
      <c r="A100" s="25" t="s">
        <v>99</v>
      </c>
      <c r="B100" s="25"/>
      <c r="C100" s="25"/>
      <c r="D100" s="114"/>
      <c r="E100" s="115"/>
      <c r="F100" s="116" t="s">
        <v>100</v>
      </c>
      <c r="G100" s="116"/>
    </row>
    <row r="101" spans="1:7" ht="13.5" customHeight="1">
      <c r="A101" s="1"/>
      <c r="B101" s="117"/>
      <c r="C101" s="23"/>
      <c r="D101" s="118" t="s">
        <v>96</v>
      </c>
      <c r="F101" s="119" t="s">
        <v>97</v>
      </c>
      <c r="G101" s="119"/>
    </row>
    <row r="102" ht="15.75">
      <c r="B102" s="23"/>
    </row>
  </sheetData>
  <sheetProtection/>
  <mergeCells count="47">
    <mergeCell ref="A99:C99"/>
    <mergeCell ref="A100:C100"/>
    <mergeCell ref="F100:G100"/>
    <mergeCell ref="F101:G101"/>
    <mergeCell ref="B87:G87"/>
    <mergeCell ref="B94:G94"/>
    <mergeCell ref="A96:C96"/>
    <mergeCell ref="A97:C97"/>
    <mergeCell ref="F97:G97"/>
    <mergeCell ref="F98:G98"/>
    <mergeCell ref="A32:B32"/>
    <mergeCell ref="B34:F34"/>
    <mergeCell ref="B39:G39"/>
    <mergeCell ref="B42:G42"/>
    <mergeCell ref="B69:G69"/>
    <mergeCell ref="B78:G78"/>
    <mergeCell ref="B21:G21"/>
    <mergeCell ref="B22:G22"/>
    <mergeCell ref="B23:G23"/>
    <mergeCell ref="B24:E24"/>
    <mergeCell ref="A30:A31"/>
    <mergeCell ref="B30:B31"/>
    <mergeCell ref="B15:G15"/>
    <mergeCell ref="B16:G16"/>
    <mergeCell ref="B17:G17"/>
    <mergeCell ref="B18:G18"/>
    <mergeCell ref="B19:G19"/>
    <mergeCell ref="B20:D20"/>
    <mergeCell ref="A11:A12"/>
    <mergeCell ref="C11:C12"/>
    <mergeCell ref="D11:G11"/>
    <mergeCell ref="D12:G12"/>
    <mergeCell ref="A13:A14"/>
    <mergeCell ref="D13:G13"/>
    <mergeCell ref="D14:G14"/>
    <mergeCell ref="A7:G7"/>
    <mergeCell ref="A8:G8"/>
    <mergeCell ref="A9:A10"/>
    <mergeCell ref="C9:C10"/>
    <mergeCell ref="D9:G9"/>
    <mergeCell ref="D10:G10"/>
    <mergeCell ref="E1:G1"/>
    <mergeCell ref="E2:G2"/>
    <mergeCell ref="E3:G3"/>
    <mergeCell ref="E4:G4"/>
    <mergeCell ref="E5:G5"/>
    <mergeCell ref="E6:F6"/>
  </mergeCells>
  <printOptions/>
  <pageMargins left="0" right="0" top="0.11811023622047245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1" sqref="A1:G78"/>
    </sheetView>
  </sheetViews>
  <sheetFormatPr defaultColWidth="21.57421875" defaultRowHeight="15"/>
  <cols>
    <col min="1" max="1" width="5.7109375" style="2" customWidth="1"/>
    <col min="2" max="2" width="34.7109375" style="2" customWidth="1"/>
    <col min="3" max="3" width="16.140625" style="2" customWidth="1"/>
    <col min="4" max="4" width="18.00390625" style="2" customWidth="1"/>
    <col min="5" max="5" width="16.00390625" style="2" customWidth="1"/>
    <col min="6" max="6" width="21.57421875" style="2" customWidth="1"/>
    <col min="7" max="7" width="23.140625" style="2" customWidth="1"/>
    <col min="8" max="16384" width="21.57421875" style="2" customWidth="1"/>
  </cols>
  <sheetData>
    <row r="1" spans="1:7" ht="22.5" customHeight="1">
      <c r="A1" s="1"/>
      <c r="E1" s="3" t="s">
        <v>0</v>
      </c>
      <c r="F1" s="3"/>
      <c r="G1" s="3"/>
    </row>
    <row r="2" spans="1:7" ht="15" customHeight="1">
      <c r="A2" s="1"/>
      <c r="E2" s="4" t="s">
        <v>1</v>
      </c>
      <c r="F2" s="4"/>
      <c r="G2" s="4"/>
    </row>
    <row r="3" spans="1:7" ht="13.5" customHeight="1">
      <c r="A3" s="1"/>
      <c r="B3" s="1"/>
      <c r="E3" s="5" t="s">
        <v>2</v>
      </c>
      <c r="F3" s="5"/>
      <c r="G3" s="5"/>
    </row>
    <row r="4" spans="1:7" ht="16.5" customHeight="1">
      <c r="A4" s="1"/>
      <c r="E4" s="6" t="s">
        <v>3</v>
      </c>
      <c r="F4" s="6"/>
      <c r="G4" s="6"/>
    </row>
    <row r="5" spans="1:7" ht="11.25" customHeight="1">
      <c r="A5" s="1"/>
      <c r="E5" s="7" t="s">
        <v>4</v>
      </c>
      <c r="F5" s="7"/>
      <c r="G5" s="7"/>
    </row>
    <row r="6" spans="1:7" ht="12.75" customHeight="1">
      <c r="A6" s="1"/>
      <c r="B6" s="1"/>
      <c r="E6" s="8" t="s">
        <v>5</v>
      </c>
      <c r="F6" s="8"/>
      <c r="G6" s="9" t="s">
        <v>6</v>
      </c>
    </row>
    <row r="7" spans="1:13" ht="15.75">
      <c r="A7" s="10" t="s">
        <v>189</v>
      </c>
      <c r="B7" s="10"/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</row>
    <row r="8" spans="1:13" ht="15.75">
      <c r="A8" s="10" t="s">
        <v>8</v>
      </c>
      <c r="B8" s="10"/>
      <c r="C8" s="10"/>
      <c r="D8" s="10"/>
      <c r="E8" s="10"/>
      <c r="F8" s="10"/>
      <c r="G8" s="10"/>
      <c r="H8" s="11"/>
      <c r="I8" s="11"/>
      <c r="J8" s="11"/>
      <c r="K8" s="11"/>
      <c r="L8" s="11"/>
      <c r="M8" s="11"/>
    </row>
    <row r="9" spans="1:13" ht="15.75" customHeight="1">
      <c r="A9" s="12" t="s">
        <v>9</v>
      </c>
      <c r="B9" s="13">
        <v>1010000</v>
      </c>
      <c r="C9" s="14"/>
      <c r="D9" s="15" t="s">
        <v>10</v>
      </c>
      <c r="E9" s="15"/>
      <c r="F9" s="15"/>
      <c r="G9" s="15"/>
      <c r="H9" s="11"/>
      <c r="I9" s="11"/>
      <c r="J9" s="11"/>
      <c r="K9" s="11"/>
      <c r="L9" s="11"/>
      <c r="M9" s="11"/>
    </row>
    <row r="10" spans="1:13" ht="11.25" customHeight="1">
      <c r="A10" s="12"/>
      <c r="B10" s="16" t="s">
        <v>11</v>
      </c>
      <c r="C10" s="14"/>
      <c r="D10" s="17" t="s">
        <v>12</v>
      </c>
      <c r="E10" s="17"/>
      <c r="F10" s="17"/>
      <c r="G10" s="17"/>
      <c r="H10" s="11"/>
      <c r="I10" s="11"/>
      <c r="J10" s="11"/>
      <c r="K10" s="11"/>
      <c r="L10" s="11"/>
      <c r="M10" s="11"/>
    </row>
    <row r="11" spans="1:13" ht="15.75" customHeight="1">
      <c r="A11" s="12" t="s">
        <v>13</v>
      </c>
      <c r="B11" s="13">
        <v>1010000</v>
      </c>
      <c r="C11" s="14"/>
      <c r="D11" s="15" t="s">
        <v>10</v>
      </c>
      <c r="E11" s="15"/>
      <c r="F11" s="15"/>
      <c r="G11" s="15"/>
      <c r="H11" s="11"/>
      <c r="I11" s="11"/>
      <c r="J11" s="11"/>
      <c r="K11" s="11"/>
      <c r="L11" s="11"/>
      <c r="M11" s="11"/>
    </row>
    <row r="12" spans="1:13" ht="11.25" customHeight="1">
      <c r="A12" s="12"/>
      <c r="B12" s="16" t="s">
        <v>11</v>
      </c>
      <c r="C12" s="14"/>
      <c r="D12" s="18" t="s">
        <v>14</v>
      </c>
      <c r="E12" s="18"/>
      <c r="F12" s="18"/>
      <c r="G12" s="18"/>
      <c r="H12" s="11"/>
      <c r="I12" s="11"/>
      <c r="J12" s="11"/>
      <c r="K12" s="11"/>
      <c r="L12" s="11"/>
      <c r="M12" s="11"/>
    </row>
    <row r="13" spans="1:13" ht="23.25" customHeight="1">
      <c r="A13" s="12" t="s">
        <v>15</v>
      </c>
      <c r="B13" s="13">
        <v>1014030</v>
      </c>
      <c r="C13" s="19" t="s">
        <v>16</v>
      </c>
      <c r="D13" s="20" t="s">
        <v>190</v>
      </c>
      <c r="E13" s="20"/>
      <c r="F13" s="20"/>
      <c r="G13" s="20"/>
      <c r="H13" s="21"/>
      <c r="I13" s="21"/>
      <c r="J13" s="21"/>
      <c r="K13" s="21"/>
      <c r="L13" s="21"/>
      <c r="M13" s="11"/>
    </row>
    <row r="14" spans="1:13" ht="11.25" customHeight="1">
      <c r="A14" s="12"/>
      <c r="B14" s="22" t="s">
        <v>11</v>
      </c>
      <c r="C14" s="22" t="s">
        <v>18</v>
      </c>
      <c r="D14" s="17" t="s">
        <v>19</v>
      </c>
      <c r="E14" s="17"/>
      <c r="F14" s="17"/>
      <c r="G14" s="17"/>
      <c r="H14" s="11"/>
      <c r="I14" s="11"/>
      <c r="J14" s="11"/>
      <c r="K14" s="11"/>
      <c r="L14" s="11"/>
      <c r="M14" s="11"/>
    </row>
    <row r="15" spans="1:13" ht="28.5" customHeight="1">
      <c r="A15" s="23" t="s">
        <v>20</v>
      </c>
      <c r="B15" s="24" t="s">
        <v>191</v>
      </c>
      <c r="C15" s="24"/>
      <c r="D15" s="24"/>
      <c r="E15" s="24"/>
      <c r="F15" s="24"/>
      <c r="G15" s="24"/>
      <c r="H15" s="11"/>
      <c r="I15" s="11"/>
      <c r="J15" s="11"/>
      <c r="K15" s="11"/>
      <c r="L15" s="11"/>
      <c r="M15" s="11"/>
    </row>
    <row r="16" spans="1:13" ht="15.75" customHeight="1">
      <c r="A16" s="23" t="s">
        <v>22</v>
      </c>
      <c r="B16" s="25" t="s">
        <v>23</v>
      </c>
      <c r="C16" s="25"/>
      <c r="D16" s="25"/>
      <c r="E16" s="25"/>
      <c r="F16" s="25"/>
      <c r="G16" s="25"/>
      <c r="H16" s="11"/>
      <c r="I16" s="11"/>
      <c r="J16" s="11"/>
      <c r="K16" s="11"/>
      <c r="L16" s="11"/>
      <c r="M16" s="11"/>
    </row>
    <row r="17" spans="1:13" ht="80.25" customHeight="1">
      <c r="A17" s="23"/>
      <c r="B17" s="26" t="s">
        <v>192</v>
      </c>
      <c r="C17" s="26"/>
      <c r="D17" s="26"/>
      <c r="E17" s="26"/>
      <c r="F17" s="26"/>
      <c r="G17" s="26"/>
      <c r="H17" s="11"/>
      <c r="I17" s="11"/>
      <c r="J17" s="11"/>
      <c r="K17" s="11"/>
      <c r="L17" s="11"/>
      <c r="M17" s="11"/>
    </row>
    <row r="18" spans="1:13" ht="15.75">
      <c r="A18" s="23" t="s">
        <v>25</v>
      </c>
      <c r="B18" s="25" t="s">
        <v>26</v>
      </c>
      <c r="C18" s="25"/>
      <c r="D18" s="25"/>
      <c r="E18" s="25"/>
      <c r="F18" s="25"/>
      <c r="G18" s="25"/>
      <c r="H18" s="11"/>
      <c r="I18" s="11"/>
      <c r="J18" s="11"/>
      <c r="K18" s="11"/>
      <c r="L18" s="11"/>
      <c r="M18" s="11"/>
    </row>
    <row r="19" spans="1:13" ht="30.75" customHeight="1">
      <c r="A19" s="27" t="s">
        <v>193</v>
      </c>
      <c r="B19" s="27"/>
      <c r="C19" s="27"/>
      <c r="D19" s="27"/>
      <c r="E19" s="27"/>
      <c r="F19" s="27"/>
      <c r="G19" s="27"/>
      <c r="H19" s="28"/>
      <c r="I19" s="28"/>
      <c r="J19" s="28"/>
      <c r="K19" s="28"/>
      <c r="L19" s="28"/>
      <c r="M19" s="28"/>
    </row>
    <row r="20" spans="1:4" ht="18.75" customHeight="1">
      <c r="A20" s="23" t="s">
        <v>28</v>
      </c>
      <c r="B20" s="29" t="s">
        <v>29</v>
      </c>
      <c r="C20" s="29"/>
      <c r="D20" s="29"/>
    </row>
    <row r="21" spans="1:7" ht="14.25" customHeight="1">
      <c r="A21" s="30" t="s">
        <v>30</v>
      </c>
      <c r="B21" s="31" t="s">
        <v>31</v>
      </c>
      <c r="C21" s="31"/>
      <c r="D21" s="31"/>
      <c r="E21" s="31"/>
      <c r="F21" s="31"/>
      <c r="G21" s="31"/>
    </row>
    <row r="22" spans="1:7" ht="35.25" customHeight="1">
      <c r="A22" s="32">
        <v>1</v>
      </c>
      <c r="B22" s="122" t="s">
        <v>194</v>
      </c>
      <c r="C22" s="123"/>
      <c r="D22" s="123"/>
      <c r="E22" s="123"/>
      <c r="F22" s="123"/>
      <c r="G22" s="124"/>
    </row>
    <row r="23" spans="1:7" ht="15.75">
      <c r="A23" s="32"/>
      <c r="B23" s="31"/>
      <c r="C23" s="31"/>
      <c r="D23" s="31"/>
      <c r="E23" s="31"/>
      <c r="F23" s="31"/>
      <c r="G23" s="31"/>
    </row>
    <row r="24" ht="7.5" customHeight="1">
      <c r="A24" s="36"/>
    </row>
    <row r="25" spans="1:7" ht="12.75" customHeight="1">
      <c r="A25" s="23" t="s">
        <v>33</v>
      </c>
      <c r="B25" s="37" t="s">
        <v>34</v>
      </c>
      <c r="C25" s="37"/>
      <c r="D25" s="37"/>
      <c r="E25" s="1"/>
      <c r="F25" s="38" t="s">
        <v>35</v>
      </c>
      <c r="G25" s="1"/>
    </row>
    <row r="26" spans="1:6" ht="40.5" customHeight="1">
      <c r="A26" s="39" t="s">
        <v>30</v>
      </c>
      <c r="B26" s="39" t="s">
        <v>36</v>
      </c>
      <c r="C26" s="39" t="s">
        <v>37</v>
      </c>
      <c r="D26" s="39" t="s">
        <v>38</v>
      </c>
      <c r="E26" s="39" t="s">
        <v>39</v>
      </c>
      <c r="F26" s="39" t="s">
        <v>40</v>
      </c>
    </row>
    <row r="27" spans="1:6" ht="13.5" customHeight="1">
      <c r="A27" s="43">
        <v>1</v>
      </c>
      <c r="B27" s="43">
        <v>2</v>
      </c>
      <c r="C27" s="43">
        <v>3</v>
      </c>
      <c r="D27" s="43">
        <v>4</v>
      </c>
      <c r="E27" s="43">
        <v>5</v>
      </c>
      <c r="F27" s="43">
        <v>6</v>
      </c>
    </row>
    <row r="28" spans="1:9" ht="63" customHeight="1">
      <c r="A28" s="32">
        <v>1</v>
      </c>
      <c r="B28" s="40" t="str">
        <f>B22</f>
        <v>Забезпечення доступності для громадян документів та інформації 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 виконанням</v>
      </c>
      <c r="C28" s="41">
        <v>5138300</v>
      </c>
      <c r="D28" s="42">
        <v>219000</v>
      </c>
      <c r="E28" s="42"/>
      <c r="F28" s="42">
        <f>C28+D28</f>
        <v>5357300</v>
      </c>
      <c r="I28" s="2">
        <v>-73.2</v>
      </c>
    </row>
    <row r="29" spans="1:6" ht="37.5" customHeight="1">
      <c r="A29" s="32"/>
      <c r="B29" s="201" t="s">
        <v>195</v>
      </c>
      <c r="C29" s="41"/>
      <c r="D29" s="42">
        <v>50000</v>
      </c>
      <c r="E29" s="42">
        <v>50000</v>
      </c>
      <c r="F29" s="42">
        <f>C29+D29</f>
        <v>50000</v>
      </c>
    </row>
    <row r="30" spans="1:6" ht="15.75">
      <c r="A30" s="32"/>
      <c r="B30" s="32"/>
      <c r="C30" s="32"/>
      <c r="D30" s="32"/>
      <c r="E30" s="32"/>
      <c r="F30" s="32"/>
    </row>
    <row r="31" spans="1:6" ht="15.75">
      <c r="A31" s="31" t="s">
        <v>40</v>
      </c>
      <c r="B31" s="31"/>
      <c r="C31" s="42">
        <f>SUM(C28:C30)</f>
        <v>5138300</v>
      </c>
      <c r="D31" s="42">
        <f>SUM(D28:D30)</f>
        <v>269000</v>
      </c>
      <c r="E31" s="42">
        <f>SUM(E28:E30)</f>
        <v>50000</v>
      </c>
      <c r="F31" s="42">
        <f>SUM(F28:F30)</f>
        <v>5407300</v>
      </c>
    </row>
    <row r="32" ht="15" customHeight="1">
      <c r="A32" s="36"/>
    </row>
    <row r="33" spans="1:6" ht="15.75" customHeight="1">
      <c r="A33" s="23" t="s">
        <v>42</v>
      </c>
      <c r="B33" s="37" t="s">
        <v>43</v>
      </c>
      <c r="C33" s="37"/>
      <c r="D33" s="37"/>
      <c r="E33" s="37"/>
      <c r="F33" s="1" t="s">
        <v>35</v>
      </c>
    </row>
    <row r="34" spans="2:5" ht="31.5">
      <c r="B34" s="32" t="s">
        <v>44</v>
      </c>
      <c r="C34" s="32" t="s">
        <v>37</v>
      </c>
      <c r="D34" s="32" t="s">
        <v>38</v>
      </c>
      <c r="E34" s="32" t="s">
        <v>40</v>
      </c>
    </row>
    <row r="35" spans="2:5" ht="9" customHeight="1">
      <c r="B35" s="43">
        <v>1</v>
      </c>
      <c r="C35" s="43">
        <v>2</v>
      </c>
      <c r="D35" s="43">
        <v>3</v>
      </c>
      <c r="E35" s="43">
        <v>4</v>
      </c>
    </row>
    <row r="36" spans="2:5" ht="15.75">
      <c r="B36" s="44" t="s">
        <v>40</v>
      </c>
      <c r="C36" s="44"/>
      <c r="D36" s="44"/>
      <c r="E36" s="44"/>
    </row>
    <row r="37" ht="10.5" customHeight="1">
      <c r="A37" s="36"/>
    </row>
    <row r="38" spans="1:7" ht="15.75">
      <c r="A38" s="23" t="s">
        <v>45</v>
      </c>
      <c r="B38" s="25" t="s">
        <v>46</v>
      </c>
      <c r="C38" s="25"/>
      <c r="D38" s="25"/>
      <c r="E38" s="25"/>
      <c r="F38" s="25"/>
      <c r="G38" s="25"/>
    </row>
    <row r="39" spans="1:7" ht="31.5" customHeight="1">
      <c r="A39" s="32" t="s">
        <v>30</v>
      </c>
      <c r="B39" s="32" t="s">
        <v>47</v>
      </c>
      <c r="C39" s="32" t="s">
        <v>48</v>
      </c>
      <c r="D39" s="32" t="s">
        <v>49</v>
      </c>
      <c r="E39" s="32" t="s">
        <v>37</v>
      </c>
      <c r="F39" s="32" t="s">
        <v>38</v>
      </c>
      <c r="G39" s="32" t="s">
        <v>40</v>
      </c>
    </row>
    <row r="40" spans="1:7" ht="15">
      <c r="A40" s="30">
        <v>1</v>
      </c>
      <c r="B40" s="30">
        <v>2</v>
      </c>
      <c r="C40" s="30">
        <v>3</v>
      </c>
      <c r="D40" s="30">
        <v>4</v>
      </c>
      <c r="E40" s="30">
        <v>5</v>
      </c>
      <c r="F40" s="30">
        <v>6</v>
      </c>
      <c r="G40" s="30">
        <v>7</v>
      </c>
    </row>
    <row r="41" spans="1:7" ht="49.5" customHeight="1">
      <c r="A41" s="32">
        <v>1</v>
      </c>
      <c r="B41" s="46" t="str">
        <f>B28</f>
        <v>Забезпечення доступності для громадян документів та інформації 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 виконанням</v>
      </c>
      <c r="C41" s="47"/>
      <c r="D41" s="47"/>
      <c r="E41" s="47"/>
      <c r="F41" s="47"/>
      <c r="G41" s="48"/>
    </row>
    <row r="42" spans="1:7" ht="15.75">
      <c r="A42" s="45">
        <v>1</v>
      </c>
      <c r="B42" s="49" t="s">
        <v>50</v>
      </c>
      <c r="C42" s="32"/>
      <c r="D42" s="32"/>
      <c r="E42" s="32"/>
      <c r="F42" s="32"/>
      <c r="G42" s="32"/>
    </row>
    <row r="43" spans="1:7" ht="15.75">
      <c r="A43" s="32"/>
      <c r="B43" s="202" t="s">
        <v>196</v>
      </c>
      <c r="C43" s="91" t="s">
        <v>52</v>
      </c>
      <c r="D43" s="91" t="s">
        <v>53</v>
      </c>
      <c r="E43" s="60">
        <v>6</v>
      </c>
      <c r="F43" s="63"/>
      <c r="G43" s="63">
        <f>SUM(E43:F43)</f>
        <v>6</v>
      </c>
    </row>
    <row r="44" spans="1:7" ht="15" customHeight="1">
      <c r="A44" s="32"/>
      <c r="B44" s="50" t="s">
        <v>197</v>
      </c>
      <c r="C44" s="91" t="s">
        <v>52</v>
      </c>
      <c r="D44" s="91" t="s">
        <v>115</v>
      </c>
      <c r="E44" s="60">
        <f>SUM(E45:E47)</f>
        <v>48.5</v>
      </c>
      <c r="F44" s="63"/>
      <c r="G44" s="63">
        <f>SUM(E44:F44)</f>
        <v>48.5</v>
      </c>
    </row>
    <row r="45" spans="1:7" ht="15.75">
      <c r="A45" s="32"/>
      <c r="B45" s="50" t="s">
        <v>198</v>
      </c>
      <c r="C45" s="91" t="s">
        <v>52</v>
      </c>
      <c r="D45" s="91" t="s">
        <v>115</v>
      </c>
      <c r="E45" s="60">
        <v>6</v>
      </c>
      <c r="F45" s="63"/>
      <c r="G45" s="63">
        <f>SUM(E45:F45)</f>
        <v>6</v>
      </c>
    </row>
    <row r="46" spans="1:7" ht="15.75">
      <c r="A46" s="32"/>
      <c r="B46" s="50" t="s">
        <v>57</v>
      </c>
      <c r="C46" s="91" t="s">
        <v>52</v>
      </c>
      <c r="D46" s="91" t="s">
        <v>115</v>
      </c>
      <c r="E46" s="60">
        <v>30</v>
      </c>
      <c r="F46" s="63"/>
      <c r="G46" s="63">
        <f>SUM(E46:F46)</f>
        <v>30</v>
      </c>
    </row>
    <row r="47" spans="1:7" ht="15.75">
      <c r="A47" s="32"/>
      <c r="B47" s="50" t="s">
        <v>58</v>
      </c>
      <c r="C47" s="91" t="s">
        <v>52</v>
      </c>
      <c r="D47" s="91" t="s">
        <v>115</v>
      </c>
      <c r="E47" s="60">
        <v>12.5</v>
      </c>
      <c r="F47" s="63"/>
      <c r="G47" s="63">
        <f>SUM(E47:F47)</f>
        <v>12.5</v>
      </c>
    </row>
    <row r="48" spans="1:7" ht="16.5" customHeight="1">
      <c r="A48" s="45">
        <v>2</v>
      </c>
      <c r="B48" s="49" t="s">
        <v>66</v>
      </c>
      <c r="C48" s="32"/>
      <c r="D48" s="32"/>
      <c r="E48" s="32"/>
      <c r="F48" s="32"/>
      <c r="G48" s="32"/>
    </row>
    <row r="49" spans="1:7" ht="12.75" customHeight="1">
      <c r="A49" s="32"/>
      <c r="B49" s="50" t="s">
        <v>199</v>
      </c>
      <c r="C49" s="203" t="s">
        <v>200</v>
      </c>
      <c r="D49" s="203" t="s">
        <v>112</v>
      </c>
      <c r="E49" s="155">
        <v>9</v>
      </c>
      <c r="F49" s="63"/>
      <c r="G49" s="84">
        <f aca="true" t="shared" si="0" ref="G49:G56">SUM(E49:F49)</f>
        <v>9</v>
      </c>
    </row>
    <row r="50" spans="1:7" ht="12.75" customHeight="1">
      <c r="A50" s="32"/>
      <c r="B50" s="50" t="s">
        <v>201</v>
      </c>
      <c r="C50" s="203" t="s">
        <v>202</v>
      </c>
      <c r="D50" s="203" t="s">
        <v>112</v>
      </c>
      <c r="E50" s="63">
        <v>246.44</v>
      </c>
      <c r="F50" s="63"/>
      <c r="G50" s="63">
        <f t="shared" si="0"/>
        <v>246.44</v>
      </c>
    </row>
    <row r="51" spans="1:7" ht="15.75">
      <c r="A51" s="32"/>
      <c r="B51" s="50" t="s">
        <v>203</v>
      </c>
      <c r="C51" s="203" t="s">
        <v>204</v>
      </c>
      <c r="D51" s="203" t="s">
        <v>112</v>
      </c>
      <c r="E51" s="63">
        <v>1064142</v>
      </c>
      <c r="F51" s="63"/>
      <c r="G51" s="63">
        <f t="shared" si="0"/>
        <v>1064142</v>
      </c>
    </row>
    <row r="52" spans="1:7" ht="16.5" customHeight="1">
      <c r="A52" s="32"/>
      <c r="B52" s="50" t="s">
        <v>205</v>
      </c>
      <c r="C52" s="203" t="s">
        <v>202</v>
      </c>
      <c r="D52" s="203" t="s">
        <v>68</v>
      </c>
      <c r="E52" s="84">
        <v>2</v>
      </c>
      <c r="F52" s="63"/>
      <c r="G52" s="84">
        <f t="shared" si="0"/>
        <v>2</v>
      </c>
    </row>
    <row r="53" spans="1:8" ht="15" customHeight="1">
      <c r="A53" s="32"/>
      <c r="B53" s="50" t="s">
        <v>205</v>
      </c>
      <c r="C53" s="203" t="s">
        <v>204</v>
      </c>
      <c r="D53" s="203" t="s">
        <v>68</v>
      </c>
      <c r="E53" s="63"/>
      <c r="F53" s="63">
        <v>150000</v>
      </c>
      <c r="G53" s="63">
        <f t="shared" si="0"/>
        <v>150000</v>
      </c>
      <c r="H53" s="11"/>
    </row>
    <row r="54" spans="1:8" ht="15.75">
      <c r="A54" s="32"/>
      <c r="B54" s="50" t="s">
        <v>206</v>
      </c>
      <c r="C54" s="203" t="s">
        <v>202</v>
      </c>
      <c r="D54" s="203" t="s">
        <v>68</v>
      </c>
      <c r="E54" s="84">
        <v>20.2</v>
      </c>
      <c r="F54" s="84"/>
      <c r="G54" s="84">
        <f t="shared" si="0"/>
        <v>20.2</v>
      </c>
      <c r="H54" s="11"/>
    </row>
    <row r="55" spans="1:8" ht="15.75">
      <c r="A55" s="32"/>
      <c r="B55" s="50" t="s">
        <v>206</v>
      </c>
      <c r="C55" s="203" t="s">
        <v>204</v>
      </c>
      <c r="D55" s="203" t="s">
        <v>68</v>
      </c>
      <c r="E55" s="63">
        <v>15000</v>
      </c>
      <c r="F55" s="63"/>
      <c r="G55" s="63">
        <f t="shared" si="0"/>
        <v>15000</v>
      </c>
      <c r="H55" s="11"/>
    </row>
    <row r="56" spans="1:8" ht="15.75">
      <c r="A56" s="32"/>
      <c r="B56" s="50" t="s">
        <v>207</v>
      </c>
      <c r="C56" s="203" t="s">
        <v>52</v>
      </c>
      <c r="D56" s="203" t="s">
        <v>68</v>
      </c>
      <c r="E56" s="63">
        <v>164000</v>
      </c>
      <c r="F56" s="63"/>
      <c r="G56" s="63">
        <f t="shared" si="0"/>
        <v>164000</v>
      </c>
      <c r="H56" s="11"/>
    </row>
    <row r="57" spans="1:7" ht="16.5" customHeight="1">
      <c r="A57" s="45">
        <v>3</v>
      </c>
      <c r="B57" s="49" t="s">
        <v>80</v>
      </c>
      <c r="C57" s="32"/>
      <c r="D57" s="32"/>
      <c r="E57" s="73"/>
      <c r="F57" s="74"/>
      <c r="G57" s="73"/>
    </row>
    <row r="58" spans="1:7" ht="36" customHeight="1">
      <c r="A58" s="32"/>
      <c r="B58" s="204" t="s">
        <v>208</v>
      </c>
      <c r="C58" s="205" t="s">
        <v>52</v>
      </c>
      <c r="D58" s="203" t="s">
        <v>82</v>
      </c>
      <c r="E58" s="206">
        <f>E56/E46</f>
        <v>5466.666666666667</v>
      </c>
      <c r="F58" s="63"/>
      <c r="G58" s="206">
        <f>SUM(E58:F58)</f>
        <v>5466.666666666667</v>
      </c>
    </row>
    <row r="59" spans="1:7" ht="27" customHeight="1">
      <c r="A59" s="32"/>
      <c r="B59" s="204" t="s">
        <v>209</v>
      </c>
      <c r="C59" s="205" t="s">
        <v>210</v>
      </c>
      <c r="D59" s="203" t="s">
        <v>82</v>
      </c>
      <c r="E59" s="84">
        <f>C28/1000/E49</f>
        <v>570.9222222222222</v>
      </c>
      <c r="F59" s="84">
        <f>D28/E49/1000</f>
        <v>24.333333333333332</v>
      </c>
      <c r="G59" s="84">
        <f>SUM(E59:F59)</f>
        <v>595.2555555555556</v>
      </c>
    </row>
    <row r="60" spans="1:7" ht="30">
      <c r="A60" s="32"/>
      <c r="B60" s="50" t="s">
        <v>211</v>
      </c>
      <c r="C60" s="205" t="s">
        <v>210</v>
      </c>
      <c r="D60" s="203" t="s">
        <v>82</v>
      </c>
      <c r="E60" s="84"/>
      <c r="F60" s="84">
        <f>F53/E52/1000</f>
        <v>75</v>
      </c>
      <c r="G60" s="169">
        <f>SUM(E60:F60)</f>
        <v>75</v>
      </c>
    </row>
    <row r="61" spans="1:7" ht="15.75">
      <c r="A61" s="45">
        <v>4</v>
      </c>
      <c r="B61" s="49" t="s">
        <v>85</v>
      </c>
      <c r="C61" s="32"/>
      <c r="D61" s="32"/>
      <c r="E61" s="207"/>
      <c r="F61" s="207"/>
      <c r="G61" s="207"/>
    </row>
    <row r="62" spans="1:7" ht="45">
      <c r="A62" s="45"/>
      <c r="B62" s="136" t="s">
        <v>212</v>
      </c>
      <c r="C62" s="208" t="s">
        <v>87</v>
      </c>
      <c r="D62" s="203" t="s">
        <v>82</v>
      </c>
      <c r="E62" s="207"/>
      <c r="F62" s="207"/>
      <c r="G62" s="209">
        <v>0.0109</v>
      </c>
    </row>
    <row r="63" spans="1:7" ht="45.75" customHeight="1">
      <c r="A63" s="45"/>
      <c r="B63" s="136" t="s">
        <v>213</v>
      </c>
      <c r="C63" s="208" t="s">
        <v>87</v>
      </c>
      <c r="D63" s="203" t="s">
        <v>82</v>
      </c>
      <c r="E63" s="207"/>
      <c r="F63" s="207"/>
      <c r="G63" s="209">
        <v>-0.018</v>
      </c>
    </row>
    <row r="64" spans="1:7" ht="12.75" customHeight="1">
      <c r="A64" s="32">
        <v>2</v>
      </c>
      <c r="B64" s="46" t="str">
        <f>B29</f>
        <v>Придбання літератури, періодичних видань для поповнення бібліотечного фонду бібліотек</v>
      </c>
      <c r="C64" s="47"/>
      <c r="D64" s="47"/>
      <c r="E64" s="47"/>
      <c r="F64" s="47"/>
      <c r="G64" s="48"/>
    </row>
    <row r="65" spans="1:7" ht="18" customHeight="1">
      <c r="A65" s="45">
        <v>1</v>
      </c>
      <c r="B65" s="49" t="s">
        <v>50</v>
      </c>
      <c r="C65" s="210"/>
      <c r="D65" s="211"/>
      <c r="E65" s="212"/>
      <c r="F65" s="212"/>
      <c r="G65" s="213"/>
    </row>
    <row r="66" spans="1:7" ht="24.75" customHeight="1">
      <c r="A66" s="214"/>
      <c r="B66" s="140" t="s">
        <v>214</v>
      </c>
      <c r="C66" s="205" t="s">
        <v>210</v>
      </c>
      <c r="D66" s="203" t="s">
        <v>65</v>
      </c>
      <c r="E66" s="84"/>
      <c r="F66" s="215">
        <f>E29</f>
        <v>50000</v>
      </c>
      <c r="G66" s="215">
        <f>SUM(E66:F66)</f>
        <v>50000</v>
      </c>
    </row>
    <row r="67" spans="1:7" ht="16.5" customHeight="1">
      <c r="A67" s="45">
        <v>2</v>
      </c>
      <c r="B67" s="49" t="s">
        <v>66</v>
      </c>
      <c r="C67" s="210"/>
      <c r="D67" s="211"/>
      <c r="E67" s="212"/>
      <c r="F67" s="212"/>
      <c r="G67" s="213"/>
    </row>
    <row r="68" spans="1:7" ht="16.5" customHeight="1">
      <c r="A68" s="214"/>
      <c r="B68" s="140" t="s">
        <v>215</v>
      </c>
      <c r="C68" s="216" t="s">
        <v>126</v>
      </c>
      <c r="D68" s="203" t="s">
        <v>65</v>
      </c>
      <c r="E68" s="207"/>
      <c r="F68" s="207">
        <v>550</v>
      </c>
      <c r="G68" s="217">
        <v>550</v>
      </c>
    </row>
    <row r="69" spans="1:7" ht="11.25" customHeight="1">
      <c r="A69" s="45">
        <v>3</v>
      </c>
      <c r="B69" s="49" t="s">
        <v>80</v>
      </c>
      <c r="C69" s="32"/>
      <c r="D69" s="32"/>
      <c r="E69" s="73"/>
      <c r="F69" s="74"/>
      <c r="G69" s="73"/>
    </row>
    <row r="70" spans="1:7" ht="25.5" customHeight="1">
      <c r="A70" s="214"/>
      <c r="B70" s="218" t="s">
        <v>216</v>
      </c>
      <c r="C70" s="205" t="s">
        <v>210</v>
      </c>
      <c r="D70" s="203" t="s">
        <v>82</v>
      </c>
      <c r="E70" s="207"/>
      <c r="F70" s="219">
        <f>F66/F68</f>
        <v>90.9090909090909</v>
      </c>
      <c r="G70" s="219">
        <f>G66/G68</f>
        <v>90.9090909090909</v>
      </c>
    </row>
    <row r="71" spans="1:7" ht="17.25" customHeight="1">
      <c r="A71" s="45">
        <v>4</v>
      </c>
      <c r="B71" s="49" t="s">
        <v>85</v>
      </c>
      <c r="C71" s="32"/>
      <c r="D71" s="32"/>
      <c r="E71" s="207"/>
      <c r="F71" s="207"/>
      <c r="G71" s="207"/>
    </row>
    <row r="72" spans="1:7" ht="16.5" customHeight="1">
      <c r="A72" s="45"/>
      <c r="B72" s="103" t="s">
        <v>217</v>
      </c>
      <c r="C72" s="208" t="s">
        <v>87</v>
      </c>
      <c r="D72" s="203" t="s">
        <v>82</v>
      </c>
      <c r="E72" s="207"/>
      <c r="F72" s="207">
        <v>4.6</v>
      </c>
      <c r="G72" s="207">
        <v>4.6</v>
      </c>
    </row>
    <row r="73" spans="1:4" ht="15.75" customHeight="1">
      <c r="A73" s="25" t="s">
        <v>93</v>
      </c>
      <c r="B73" s="25"/>
      <c r="C73" s="25"/>
      <c r="D73" s="1"/>
    </row>
    <row r="74" spans="1:7" ht="15.75" customHeight="1">
      <c r="A74" s="25" t="s">
        <v>94</v>
      </c>
      <c r="B74" s="25"/>
      <c r="C74" s="25"/>
      <c r="D74" s="114"/>
      <c r="E74" s="115"/>
      <c r="F74" s="116" t="s">
        <v>95</v>
      </c>
      <c r="G74" s="116"/>
    </row>
    <row r="75" spans="1:7" ht="14.25" customHeight="1">
      <c r="A75" s="111"/>
      <c r="B75" s="1"/>
      <c r="D75" s="118" t="s">
        <v>96</v>
      </c>
      <c r="F75" s="119" t="s">
        <v>97</v>
      </c>
      <c r="G75" s="119"/>
    </row>
    <row r="76" spans="1:4" ht="14.25" customHeight="1">
      <c r="A76" s="25" t="s">
        <v>98</v>
      </c>
      <c r="B76" s="25"/>
      <c r="C76" s="25"/>
      <c r="D76" s="23"/>
    </row>
    <row r="77" spans="1:7" ht="15.75" customHeight="1">
      <c r="A77" s="25" t="s">
        <v>99</v>
      </c>
      <c r="B77" s="25"/>
      <c r="C77" s="25"/>
      <c r="D77" s="114"/>
      <c r="E77" s="115"/>
      <c r="F77" s="116" t="s">
        <v>100</v>
      </c>
      <c r="G77" s="116"/>
    </row>
    <row r="78" spans="1:7" ht="13.5" customHeight="1">
      <c r="A78" s="1"/>
      <c r="B78" s="117"/>
      <c r="C78" s="23"/>
      <c r="D78" s="118" t="s">
        <v>96</v>
      </c>
      <c r="F78" s="119" t="s">
        <v>97</v>
      </c>
      <c r="G78" s="119"/>
    </row>
    <row r="79" ht="15.75">
      <c r="B79" s="23"/>
    </row>
  </sheetData>
  <sheetProtection/>
  <mergeCells count="42">
    <mergeCell ref="F75:G75"/>
    <mergeCell ref="A76:C76"/>
    <mergeCell ref="A77:C77"/>
    <mergeCell ref="F77:G77"/>
    <mergeCell ref="F78:G78"/>
    <mergeCell ref="B38:G38"/>
    <mergeCell ref="B41:G41"/>
    <mergeCell ref="B64:G64"/>
    <mergeCell ref="A73:C73"/>
    <mergeCell ref="A74:C74"/>
    <mergeCell ref="F74:G74"/>
    <mergeCell ref="B21:G21"/>
    <mergeCell ref="B22:G22"/>
    <mergeCell ref="B23:G23"/>
    <mergeCell ref="B25:D25"/>
    <mergeCell ref="A31:B31"/>
    <mergeCell ref="B33:E33"/>
    <mergeCell ref="B15:G15"/>
    <mergeCell ref="B16:G16"/>
    <mergeCell ref="B17:G17"/>
    <mergeCell ref="B18:G18"/>
    <mergeCell ref="A19:G19"/>
    <mergeCell ref="B20:D20"/>
    <mergeCell ref="A11:A12"/>
    <mergeCell ref="C11:C12"/>
    <mergeCell ref="D11:G11"/>
    <mergeCell ref="D12:G12"/>
    <mergeCell ref="A13:A14"/>
    <mergeCell ref="D13:G13"/>
    <mergeCell ref="D14:G14"/>
    <mergeCell ref="A7:G7"/>
    <mergeCell ref="A8:G8"/>
    <mergeCell ref="A9:A10"/>
    <mergeCell ref="C9:C10"/>
    <mergeCell ref="D9:G9"/>
    <mergeCell ref="D10:G10"/>
    <mergeCell ref="E1:G1"/>
    <mergeCell ref="E2:G2"/>
    <mergeCell ref="E3:G3"/>
    <mergeCell ref="E4:G4"/>
    <mergeCell ref="E5:G5"/>
    <mergeCell ref="E6:F6"/>
  </mergeCells>
  <printOptions/>
  <pageMargins left="0.3937007874015748" right="0" top="0.11811023622047245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5">
      <selection activeCell="A1" sqref="A1:G59"/>
    </sheetView>
  </sheetViews>
  <sheetFormatPr defaultColWidth="21.57421875" defaultRowHeight="15"/>
  <cols>
    <col min="1" max="1" width="6.57421875" style="2" customWidth="1"/>
    <col min="2" max="2" width="30.57421875" style="2" customWidth="1"/>
    <col min="3" max="3" width="16.140625" style="2" customWidth="1"/>
    <col min="4" max="4" width="18.00390625" style="2" customWidth="1"/>
    <col min="5" max="5" width="16.00390625" style="2" customWidth="1"/>
    <col min="6" max="6" width="21.57421875" style="2" customWidth="1"/>
    <col min="7" max="7" width="22.28125" style="2" customWidth="1"/>
    <col min="8" max="16384" width="21.57421875" style="2" customWidth="1"/>
  </cols>
  <sheetData>
    <row r="1" spans="1:6" ht="15.75" customHeight="1">
      <c r="A1" s="1"/>
      <c r="E1" s="189" t="s">
        <v>1</v>
      </c>
      <c r="F1" s="189"/>
    </row>
    <row r="2" spans="1:7" ht="15.75">
      <c r="A2" s="1"/>
      <c r="E2" s="190" t="s">
        <v>160</v>
      </c>
      <c r="F2" s="190"/>
      <c r="G2" s="190"/>
    </row>
    <row r="3" spans="1:7" ht="15.75">
      <c r="A3" s="1"/>
      <c r="B3" s="1"/>
      <c r="E3" s="191" t="s">
        <v>161</v>
      </c>
      <c r="F3" s="191"/>
      <c r="G3" s="191"/>
    </row>
    <row r="4" spans="1:7" ht="15" customHeight="1">
      <c r="A4" s="1"/>
      <c r="E4" s="119" t="s">
        <v>4</v>
      </c>
      <c r="F4" s="119"/>
      <c r="G4" s="119"/>
    </row>
    <row r="5" spans="1:5" ht="12" customHeight="1">
      <c r="A5" s="1"/>
      <c r="E5" s="1" t="s">
        <v>162</v>
      </c>
    </row>
    <row r="6" spans="1:7" ht="15" customHeight="1">
      <c r="A6" s="1"/>
      <c r="B6" s="1"/>
      <c r="E6" s="192" t="s">
        <v>163</v>
      </c>
      <c r="F6" s="192"/>
      <c r="G6" s="192"/>
    </row>
    <row r="7" spans="1:7" ht="12.75" customHeight="1">
      <c r="A7" s="1"/>
      <c r="E7" s="119" t="s">
        <v>164</v>
      </c>
      <c r="F7" s="119"/>
      <c r="G7" s="119"/>
    </row>
    <row r="8" spans="1:7" ht="15.75" customHeight="1">
      <c r="A8" s="1"/>
      <c r="E8" s="8" t="s">
        <v>5</v>
      </c>
      <c r="F8" s="8"/>
      <c r="G8" s="9" t="s">
        <v>6</v>
      </c>
    </row>
    <row r="9" ht="11.25" customHeight="1"/>
    <row r="10" spans="1:7" ht="15.75">
      <c r="A10" s="10" t="s">
        <v>165</v>
      </c>
      <c r="B10" s="10"/>
      <c r="C10" s="10"/>
      <c r="D10" s="10"/>
      <c r="E10" s="10"/>
      <c r="F10" s="10"/>
      <c r="G10" s="10"/>
    </row>
    <row r="11" spans="1:7" ht="15.75">
      <c r="A11" s="10" t="s">
        <v>8</v>
      </c>
      <c r="B11" s="10"/>
      <c r="C11" s="10"/>
      <c r="D11" s="10"/>
      <c r="E11" s="10"/>
      <c r="F11" s="10"/>
      <c r="G11" s="10"/>
    </row>
    <row r="12" spans="1:7" ht="15.75">
      <c r="A12" s="12" t="s">
        <v>9</v>
      </c>
      <c r="B12" s="193">
        <v>1010000</v>
      </c>
      <c r="C12" s="12"/>
      <c r="D12" s="15" t="s">
        <v>10</v>
      </c>
      <c r="E12" s="15"/>
      <c r="F12" s="15"/>
      <c r="G12" s="15"/>
    </row>
    <row r="13" spans="1:7" ht="13.5" customHeight="1">
      <c r="A13" s="12"/>
      <c r="B13" s="118" t="s">
        <v>11</v>
      </c>
      <c r="C13" s="12"/>
      <c r="D13" s="17" t="s">
        <v>12</v>
      </c>
      <c r="E13" s="17"/>
      <c r="F13" s="17"/>
      <c r="G13" s="17"/>
    </row>
    <row r="14" spans="1:7" ht="15.75">
      <c r="A14" s="12" t="s">
        <v>13</v>
      </c>
      <c r="B14" s="193">
        <v>1010000</v>
      </c>
      <c r="C14" s="12"/>
      <c r="D14" s="15" t="s">
        <v>10</v>
      </c>
      <c r="E14" s="15"/>
      <c r="F14" s="15"/>
      <c r="G14" s="15"/>
    </row>
    <row r="15" spans="1:7" ht="12.75" customHeight="1">
      <c r="A15" s="12"/>
      <c r="B15" s="118" t="s">
        <v>11</v>
      </c>
      <c r="C15" s="12"/>
      <c r="D15" s="119" t="s">
        <v>14</v>
      </c>
      <c r="E15" s="119"/>
      <c r="F15" s="119"/>
      <c r="G15" s="119"/>
    </row>
    <row r="16" spans="1:7" ht="31.5" customHeight="1">
      <c r="A16" s="12" t="s">
        <v>15</v>
      </c>
      <c r="B16" s="13">
        <v>1010160</v>
      </c>
      <c r="C16" s="19" t="s">
        <v>166</v>
      </c>
      <c r="D16" s="194" t="s">
        <v>167</v>
      </c>
      <c r="E16" s="194"/>
      <c r="F16" s="194"/>
      <c r="G16" s="194"/>
    </row>
    <row r="17" spans="1:7" ht="11.25" customHeight="1">
      <c r="A17" s="12"/>
      <c r="B17" s="22" t="s">
        <v>11</v>
      </c>
      <c r="C17" s="22" t="s">
        <v>18</v>
      </c>
      <c r="D17" s="17" t="s">
        <v>19</v>
      </c>
      <c r="E17" s="17"/>
      <c r="F17" s="17"/>
      <c r="G17" s="17"/>
    </row>
    <row r="18" spans="1:7" ht="36.75" customHeight="1">
      <c r="A18" s="23" t="s">
        <v>20</v>
      </c>
      <c r="B18" s="25" t="s">
        <v>168</v>
      </c>
      <c r="C18" s="25"/>
      <c r="D18" s="25"/>
      <c r="E18" s="25"/>
      <c r="F18" s="25"/>
      <c r="G18" s="25"/>
    </row>
    <row r="19" spans="1:7" ht="15.75">
      <c r="A19" s="23" t="s">
        <v>22</v>
      </c>
      <c r="B19" s="25" t="s">
        <v>23</v>
      </c>
      <c r="C19" s="25"/>
      <c r="D19" s="25"/>
      <c r="E19" s="25"/>
      <c r="F19" s="25"/>
      <c r="G19" s="25"/>
    </row>
    <row r="20" spans="1:7" ht="47.25" customHeight="1">
      <c r="A20" s="23"/>
      <c r="B20" s="26" t="s">
        <v>169</v>
      </c>
      <c r="C20" s="26"/>
      <c r="D20" s="26"/>
      <c r="E20" s="26"/>
      <c r="F20" s="26"/>
      <c r="G20" s="26"/>
    </row>
    <row r="21" spans="1:7" ht="15.75">
      <c r="A21" s="23" t="s">
        <v>25</v>
      </c>
      <c r="B21" s="25" t="s">
        <v>170</v>
      </c>
      <c r="C21" s="25"/>
      <c r="D21" s="25"/>
      <c r="E21" s="25"/>
      <c r="F21" s="25"/>
      <c r="G21" s="25"/>
    </row>
    <row r="22" spans="1:7" ht="15.75">
      <c r="A22" s="23"/>
      <c r="B22" s="195" t="s">
        <v>171</v>
      </c>
      <c r="C22" s="195"/>
      <c r="D22" s="195"/>
      <c r="E22" s="195"/>
      <c r="F22" s="195"/>
      <c r="G22" s="195"/>
    </row>
    <row r="23" spans="1:4" ht="18.75" customHeight="1">
      <c r="A23" s="23" t="s">
        <v>28</v>
      </c>
      <c r="B23" s="29" t="s">
        <v>29</v>
      </c>
      <c r="C23" s="29"/>
      <c r="D23" s="29"/>
    </row>
    <row r="24" spans="1:7" ht="15.75">
      <c r="A24" s="32" t="s">
        <v>30</v>
      </c>
      <c r="B24" s="31" t="s">
        <v>31</v>
      </c>
      <c r="C24" s="31"/>
      <c r="D24" s="31"/>
      <c r="E24" s="31"/>
      <c r="F24" s="31"/>
      <c r="G24" s="31"/>
    </row>
    <row r="25" spans="1:7" ht="15.75">
      <c r="A25" s="32">
        <v>1</v>
      </c>
      <c r="B25" s="196" t="s">
        <v>172</v>
      </c>
      <c r="C25" s="196"/>
      <c r="D25" s="196"/>
      <c r="E25" s="196"/>
      <c r="F25" s="196"/>
      <c r="G25" s="196"/>
    </row>
    <row r="26" spans="1:7" ht="11.25" customHeight="1">
      <c r="A26" s="32"/>
      <c r="B26" s="31"/>
      <c r="C26" s="31"/>
      <c r="D26" s="31"/>
      <c r="E26" s="31"/>
      <c r="F26" s="31"/>
      <c r="G26" s="31"/>
    </row>
    <row r="27" ht="8.25" customHeight="1" hidden="1">
      <c r="A27" s="36"/>
    </row>
    <row r="28" spans="1:7" ht="15.75" customHeight="1">
      <c r="A28" s="23" t="s">
        <v>33</v>
      </c>
      <c r="B28" s="25" t="s">
        <v>34</v>
      </c>
      <c r="C28" s="25"/>
      <c r="D28" s="25"/>
      <c r="E28" s="25"/>
      <c r="F28" s="197" t="s">
        <v>35</v>
      </c>
      <c r="G28" s="1"/>
    </row>
    <row r="29" spans="1:6" ht="47.25">
      <c r="A29" s="32" t="s">
        <v>30</v>
      </c>
      <c r="B29" s="32" t="s">
        <v>36</v>
      </c>
      <c r="C29" s="32" t="s">
        <v>37</v>
      </c>
      <c r="D29" s="32" t="s">
        <v>38</v>
      </c>
      <c r="E29" s="32" t="s">
        <v>173</v>
      </c>
      <c r="F29" s="32" t="s">
        <v>40</v>
      </c>
    </row>
    <row r="30" spans="1:6" ht="13.5" customHeight="1">
      <c r="A30" s="30">
        <v>1</v>
      </c>
      <c r="B30" s="30">
        <v>2</v>
      </c>
      <c r="C30" s="30">
        <v>3</v>
      </c>
      <c r="D30" s="30">
        <v>4</v>
      </c>
      <c r="E30" s="30">
        <v>5</v>
      </c>
      <c r="F30" s="30">
        <v>6</v>
      </c>
    </row>
    <row r="31" spans="1:10" ht="46.5" customHeight="1">
      <c r="A31" s="32">
        <v>1</v>
      </c>
      <c r="B31" s="125" t="str">
        <f>B25</f>
        <v>Забезпечення виконання наданих законодавством повноважень у сфері культури та мистецтва</v>
      </c>
      <c r="C31" s="42">
        <v>1123500</v>
      </c>
      <c r="D31" s="42"/>
      <c r="E31" s="42"/>
      <c r="F31" s="42">
        <f>C31+D31</f>
        <v>1123500</v>
      </c>
      <c r="J31" s="2">
        <v>122</v>
      </c>
    </row>
    <row r="32" spans="1:6" ht="15.75">
      <c r="A32" s="31" t="s">
        <v>40</v>
      </c>
      <c r="B32" s="31"/>
      <c r="C32" s="42">
        <f>C31</f>
        <v>1123500</v>
      </c>
      <c r="D32" s="42"/>
      <c r="E32" s="42"/>
      <c r="F32" s="42">
        <f>F31</f>
        <v>1123500</v>
      </c>
    </row>
    <row r="33" spans="1:7" ht="15.75">
      <c r="A33" s="23" t="s">
        <v>42</v>
      </c>
      <c r="B33" s="25" t="s">
        <v>43</v>
      </c>
      <c r="C33" s="25"/>
      <c r="D33" s="25"/>
      <c r="E33" s="25"/>
      <c r="F33" s="25"/>
      <c r="G33" s="25"/>
    </row>
    <row r="34" spans="2:5" ht="30">
      <c r="B34" s="39" t="s">
        <v>44</v>
      </c>
      <c r="C34" s="39" t="s">
        <v>37</v>
      </c>
      <c r="D34" s="39" t="s">
        <v>38</v>
      </c>
      <c r="E34" s="39" t="s">
        <v>40</v>
      </c>
    </row>
    <row r="35" spans="2:5" ht="10.5" customHeight="1">
      <c r="B35" s="30">
        <v>1</v>
      </c>
      <c r="C35" s="30">
        <v>2</v>
      </c>
      <c r="D35" s="30">
        <v>3</v>
      </c>
      <c r="E35" s="30">
        <v>4</v>
      </c>
    </row>
    <row r="36" spans="2:5" ht="15">
      <c r="B36" s="198" t="s">
        <v>40</v>
      </c>
      <c r="C36" s="198"/>
      <c r="D36" s="198"/>
      <c r="E36" s="198"/>
    </row>
    <row r="37" spans="1:7" ht="15.75">
      <c r="A37" s="23" t="s">
        <v>45</v>
      </c>
      <c r="B37" s="25" t="s">
        <v>46</v>
      </c>
      <c r="C37" s="25"/>
      <c r="D37" s="25"/>
      <c r="E37" s="25"/>
      <c r="F37" s="25"/>
      <c r="G37" s="25"/>
    </row>
    <row r="38" spans="1:7" ht="34.5" customHeight="1">
      <c r="A38" s="32" t="s">
        <v>30</v>
      </c>
      <c r="B38" s="32" t="s">
        <v>47</v>
      </c>
      <c r="C38" s="32" t="s">
        <v>48</v>
      </c>
      <c r="D38" s="32" t="s">
        <v>49</v>
      </c>
      <c r="E38" s="32" t="s">
        <v>37</v>
      </c>
      <c r="F38" s="32" t="s">
        <v>38</v>
      </c>
      <c r="G38" s="32" t="s">
        <v>40</v>
      </c>
    </row>
    <row r="39" spans="1:7" ht="15.75">
      <c r="A39" s="32">
        <v>1</v>
      </c>
      <c r="B39" s="32">
        <v>2</v>
      </c>
      <c r="C39" s="32">
        <v>3</v>
      </c>
      <c r="D39" s="32">
        <v>4</v>
      </c>
      <c r="E39" s="32">
        <v>5</v>
      </c>
      <c r="F39" s="32">
        <v>6</v>
      </c>
      <c r="G39" s="32">
        <v>7</v>
      </c>
    </row>
    <row r="40" spans="1:7" ht="13.5" customHeight="1">
      <c r="A40" s="32">
        <v>1</v>
      </c>
      <c r="B40" s="46" t="str">
        <f>B31</f>
        <v>Забезпечення виконання наданих законодавством повноважень у сфері культури та мистецтва</v>
      </c>
      <c r="C40" s="47"/>
      <c r="D40" s="47"/>
      <c r="E40" s="47"/>
      <c r="F40" s="47"/>
      <c r="G40" s="48"/>
    </row>
    <row r="41" spans="1:7" ht="15.75">
      <c r="A41" s="32">
        <v>1</v>
      </c>
      <c r="B41" s="44" t="s">
        <v>50</v>
      </c>
      <c r="C41" s="32"/>
      <c r="D41" s="32"/>
      <c r="E41" s="32"/>
      <c r="F41" s="32"/>
      <c r="G41" s="32"/>
    </row>
    <row r="42" spans="1:7" ht="15.75">
      <c r="A42" s="32"/>
      <c r="B42" s="198" t="s">
        <v>174</v>
      </c>
      <c r="C42" s="39" t="s">
        <v>123</v>
      </c>
      <c r="D42" s="30" t="s">
        <v>175</v>
      </c>
      <c r="E42" s="39">
        <v>3</v>
      </c>
      <c r="F42" s="39"/>
      <c r="G42" s="39">
        <f>SUM(E42:F42)</f>
        <v>3</v>
      </c>
    </row>
    <row r="43" spans="1:7" ht="15.75">
      <c r="A43" s="32">
        <v>2</v>
      </c>
      <c r="B43" s="44" t="s">
        <v>66</v>
      </c>
      <c r="C43" s="39"/>
      <c r="D43" s="32"/>
      <c r="E43" s="39"/>
      <c r="F43" s="39"/>
      <c r="G43" s="39"/>
    </row>
    <row r="44" spans="1:7" ht="32.25" customHeight="1">
      <c r="A44" s="32"/>
      <c r="B44" s="170" t="s">
        <v>176</v>
      </c>
      <c r="C44" s="39" t="s">
        <v>123</v>
      </c>
      <c r="D44" s="30" t="s">
        <v>177</v>
      </c>
      <c r="E44" s="39">
        <v>430</v>
      </c>
      <c r="F44" s="39"/>
      <c r="G44" s="39">
        <f>SUM(E44:F44)</f>
        <v>430</v>
      </c>
    </row>
    <row r="45" spans="1:7" ht="44.25" customHeight="1">
      <c r="A45" s="32"/>
      <c r="B45" s="170" t="s">
        <v>178</v>
      </c>
      <c r="C45" s="39" t="s">
        <v>123</v>
      </c>
      <c r="D45" s="30" t="s">
        <v>179</v>
      </c>
      <c r="E45" s="39">
        <v>430</v>
      </c>
      <c r="F45" s="39"/>
      <c r="G45" s="39">
        <f>SUM(E45:F45)</f>
        <v>430</v>
      </c>
    </row>
    <row r="46" spans="1:7" ht="27" customHeight="1">
      <c r="A46" s="32"/>
      <c r="B46" s="170" t="s">
        <v>180</v>
      </c>
      <c r="C46" s="39" t="s">
        <v>123</v>
      </c>
      <c r="D46" s="30" t="s">
        <v>179</v>
      </c>
      <c r="E46" s="39">
        <v>20</v>
      </c>
      <c r="F46" s="39"/>
      <c r="G46" s="39">
        <v>20</v>
      </c>
    </row>
    <row r="47" spans="1:7" ht="27" customHeight="1">
      <c r="A47" s="44"/>
      <c r="B47" s="170" t="s">
        <v>181</v>
      </c>
      <c r="C47" s="39" t="s">
        <v>123</v>
      </c>
      <c r="D47" s="32" t="s">
        <v>182</v>
      </c>
      <c r="E47" s="39">
        <v>52</v>
      </c>
      <c r="F47" s="39"/>
      <c r="G47" s="39">
        <f>SUM(E47:F47)</f>
        <v>52</v>
      </c>
    </row>
    <row r="48" spans="1:7" ht="15.75">
      <c r="A48" s="32">
        <v>3</v>
      </c>
      <c r="B48" s="44" t="s">
        <v>80</v>
      </c>
      <c r="C48" s="39"/>
      <c r="D48" s="32"/>
      <c r="E48" s="39"/>
      <c r="F48" s="39"/>
      <c r="G48" s="39"/>
    </row>
    <row r="49" spans="1:7" ht="30">
      <c r="A49" s="32"/>
      <c r="B49" s="170" t="s">
        <v>183</v>
      </c>
      <c r="C49" s="39" t="s">
        <v>123</v>
      </c>
      <c r="D49" s="30" t="s">
        <v>179</v>
      </c>
      <c r="E49" s="39">
        <v>430</v>
      </c>
      <c r="F49" s="39"/>
      <c r="G49" s="39">
        <f>SUM(E49:F49)</f>
        <v>430</v>
      </c>
    </row>
    <row r="50" spans="1:7" ht="30.75" customHeight="1">
      <c r="A50" s="32"/>
      <c r="B50" s="170" t="s">
        <v>184</v>
      </c>
      <c r="C50" s="39" t="s">
        <v>123</v>
      </c>
      <c r="D50" s="32" t="s">
        <v>182</v>
      </c>
      <c r="E50" s="157">
        <f>E45/E42</f>
        <v>143.33333333333334</v>
      </c>
      <c r="F50" s="39"/>
      <c r="G50" s="157">
        <f>SUM(E50:F50)</f>
        <v>143.33333333333334</v>
      </c>
    </row>
    <row r="51" spans="1:7" ht="30">
      <c r="A51" s="32"/>
      <c r="B51" s="170" t="s">
        <v>185</v>
      </c>
      <c r="C51" s="96" t="s">
        <v>186</v>
      </c>
      <c r="D51" s="72" t="s">
        <v>187</v>
      </c>
      <c r="E51" s="199">
        <f>F31/E42/1000</f>
        <v>374.5</v>
      </c>
      <c r="F51" s="39"/>
      <c r="G51" s="200">
        <f>SUM(E51:F51)</f>
        <v>374.5</v>
      </c>
    </row>
    <row r="52" spans="1:7" ht="15.75">
      <c r="A52" s="32">
        <v>4</v>
      </c>
      <c r="B52" s="44" t="s">
        <v>85</v>
      </c>
      <c r="C52" s="39"/>
      <c r="D52" s="32"/>
      <c r="E52" s="39"/>
      <c r="F52" s="39"/>
      <c r="G52" s="39"/>
    </row>
    <row r="53" spans="1:7" ht="30.75" customHeight="1">
      <c r="A53" s="44"/>
      <c r="B53" s="170" t="s">
        <v>188</v>
      </c>
      <c r="C53" s="39" t="s">
        <v>87</v>
      </c>
      <c r="D53" s="30" t="s">
        <v>187</v>
      </c>
      <c r="E53" s="39">
        <v>100</v>
      </c>
      <c r="F53" s="39"/>
      <c r="G53" s="39">
        <f>SUM(E53:F53)</f>
        <v>100</v>
      </c>
    </row>
    <row r="54" spans="1:4" ht="15.75" customHeight="1">
      <c r="A54" s="25" t="s">
        <v>93</v>
      </c>
      <c r="B54" s="25"/>
      <c r="C54" s="25"/>
      <c r="D54" s="1"/>
    </row>
    <row r="55" spans="1:7" ht="15.75" customHeight="1">
      <c r="A55" s="25" t="s">
        <v>94</v>
      </c>
      <c r="B55" s="25"/>
      <c r="C55" s="25"/>
      <c r="D55" s="114"/>
      <c r="E55" s="115"/>
      <c r="F55" s="116" t="s">
        <v>95</v>
      </c>
      <c r="G55" s="116"/>
    </row>
    <row r="56" spans="1:7" ht="14.25" customHeight="1">
      <c r="A56" s="111"/>
      <c r="B56" s="1"/>
      <c r="D56" s="118" t="s">
        <v>96</v>
      </c>
      <c r="F56" s="119" t="s">
        <v>97</v>
      </c>
      <c r="G56" s="119"/>
    </row>
    <row r="57" spans="1:4" ht="14.25" customHeight="1">
      <c r="A57" s="25" t="s">
        <v>98</v>
      </c>
      <c r="B57" s="25"/>
      <c r="C57" s="25"/>
      <c r="D57" s="23"/>
    </row>
    <row r="58" spans="1:7" ht="15.75" customHeight="1">
      <c r="A58" s="25" t="s">
        <v>99</v>
      </c>
      <c r="B58" s="25"/>
      <c r="C58" s="25"/>
      <c r="D58" s="114"/>
      <c r="E58" s="115"/>
      <c r="F58" s="116" t="s">
        <v>100</v>
      </c>
      <c r="G58" s="116"/>
    </row>
    <row r="59" spans="1:7" ht="13.5" customHeight="1">
      <c r="A59" s="1"/>
      <c r="B59" s="117"/>
      <c r="C59" s="23"/>
      <c r="D59" s="118" t="s">
        <v>96</v>
      </c>
      <c r="F59" s="119" t="s">
        <v>97</v>
      </c>
      <c r="G59" s="119"/>
    </row>
  </sheetData>
  <sheetProtection/>
  <mergeCells count="42">
    <mergeCell ref="A57:C57"/>
    <mergeCell ref="A58:C58"/>
    <mergeCell ref="F58:G58"/>
    <mergeCell ref="F59:G59"/>
    <mergeCell ref="B37:G37"/>
    <mergeCell ref="B40:G40"/>
    <mergeCell ref="A54:C54"/>
    <mergeCell ref="A55:C55"/>
    <mergeCell ref="F55:G55"/>
    <mergeCell ref="F56:G56"/>
    <mergeCell ref="B24:G24"/>
    <mergeCell ref="B25:G25"/>
    <mergeCell ref="B26:G26"/>
    <mergeCell ref="B28:E28"/>
    <mergeCell ref="A32:B32"/>
    <mergeCell ref="B33:G33"/>
    <mergeCell ref="B18:G18"/>
    <mergeCell ref="B19:G19"/>
    <mergeCell ref="B20:G20"/>
    <mergeCell ref="B21:G21"/>
    <mergeCell ref="B22:G22"/>
    <mergeCell ref="B23:D23"/>
    <mergeCell ref="A14:A15"/>
    <mergeCell ref="C14:C15"/>
    <mergeCell ref="D14:G14"/>
    <mergeCell ref="D15:G15"/>
    <mergeCell ref="A16:A17"/>
    <mergeCell ref="D16:G16"/>
    <mergeCell ref="D17:G17"/>
    <mergeCell ref="E8:F8"/>
    <mergeCell ref="A10:G10"/>
    <mergeCell ref="A11:G11"/>
    <mergeCell ref="A12:A13"/>
    <mergeCell ref="C12:C13"/>
    <mergeCell ref="D12:G12"/>
    <mergeCell ref="D13:G13"/>
    <mergeCell ref="E1:F1"/>
    <mergeCell ref="E2:G2"/>
    <mergeCell ref="E3:G3"/>
    <mergeCell ref="E4:G4"/>
    <mergeCell ref="E6:G6"/>
    <mergeCell ref="E7:G7"/>
  </mergeCells>
  <printOptions/>
  <pageMargins left="0.1968503937007874" right="0.15748031496062992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49">
      <selection activeCell="A2" sqref="A2:G64"/>
    </sheetView>
  </sheetViews>
  <sheetFormatPr defaultColWidth="21.57421875" defaultRowHeight="15"/>
  <cols>
    <col min="1" max="1" width="5.7109375" style="2" customWidth="1"/>
    <col min="2" max="2" width="43.28125" style="2" customWidth="1"/>
    <col min="3" max="3" width="12.57421875" style="2" customWidth="1"/>
    <col min="4" max="4" width="18.00390625" style="2" customWidth="1"/>
    <col min="5" max="5" width="16.00390625" style="2" customWidth="1"/>
    <col min="6" max="6" width="15.00390625" style="2" customWidth="1"/>
    <col min="7" max="7" width="22.00390625" style="2" customWidth="1"/>
    <col min="8" max="16384" width="21.57421875" style="2" customWidth="1"/>
  </cols>
  <sheetData>
    <row r="1" spans="1:7" ht="11.25" customHeight="1">
      <c r="A1" s="1"/>
      <c r="E1" s="3" t="s">
        <v>0</v>
      </c>
      <c r="F1" s="3"/>
      <c r="G1" s="3"/>
    </row>
    <row r="2" spans="1:7" ht="15" customHeight="1">
      <c r="A2" s="1"/>
      <c r="E2" s="120" t="s">
        <v>1</v>
      </c>
      <c r="F2" s="120"/>
      <c r="G2" s="120"/>
    </row>
    <row r="3" spans="1:7" ht="13.5" customHeight="1">
      <c r="A3" s="1"/>
      <c r="B3" s="1"/>
      <c r="E3" s="5" t="s">
        <v>2</v>
      </c>
      <c r="F3" s="5"/>
      <c r="G3" s="5"/>
    </row>
    <row r="4" spans="1:7" ht="12" customHeight="1">
      <c r="A4" s="1"/>
      <c r="E4" s="121" t="s">
        <v>3</v>
      </c>
      <c r="F4" s="121"/>
      <c r="G4" s="121"/>
    </row>
    <row r="5" spans="1:7" ht="11.25" customHeight="1">
      <c r="A5" s="1"/>
      <c r="E5" s="7" t="s">
        <v>4</v>
      </c>
      <c r="F5" s="7"/>
      <c r="G5" s="7"/>
    </row>
    <row r="6" spans="1:13" ht="18.75" customHeight="1">
      <c r="A6" s="1"/>
      <c r="E6" s="8" t="s">
        <v>5</v>
      </c>
      <c r="F6" s="8"/>
      <c r="G6" s="9" t="s">
        <v>6</v>
      </c>
      <c r="H6" s="11"/>
      <c r="I6" s="11"/>
      <c r="J6" s="11"/>
      <c r="K6" s="11"/>
      <c r="L6" s="11"/>
      <c r="M6" s="11"/>
    </row>
    <row r="7" spans="1:13" ht="15.75">
      <c r="A7" s="10" t="s">
        <v>137</v>
      </c>
      <c r="B7" s="10"/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</row>
    <row r="8" spans="1:13" ht="15.75">
      <c r="A8" s="10" t="s">
        <v>8</v>
      </c>
      <c r="B8" s="10"/>
      <c r="C8" s="10"/>
      <c r="D8" s="10"/>
      <c r="E8" s="10"/>
      <c r="F8" s="10"/>
      <c r="G8" s="10"/>
      <c r="H8" s="11"/>
      <c r="I8" s="11"/>
      <c r="J8" s="11"/>
      <c r="K8" s="11"/>
      <c r="L8" s="11"/>
      <c r="M8" s="11"/>
    </row>
    <row r="9" spans="1:13" ht="15.75" customHeight="1">
      <c r="A9" s="12" t="s">
        <v>9</v>
      </c>
      <c r="B9" s="13">
        <v>1010000</v>
      </c>
      <c r="C9" s="14"/>
      <c r="D9" s="15" t="s">
        <v>10</v>
      </c>
      <c r="E9" s="15"/>
      <c r="F9" s="15"/>
      <c r="G9" s="15"/>
      <c r="H9" s="11"/>
      <c r="I9" s="11"/>
      <c r="J9" s="11"/>
      <c r="K9" s="11"/>
      <c r="L9" s="11"/>
      <c r="M9" s="11"/>
    </row>
    <row r="10" spans="1:13" ht="11.25" customHeight="1">
      <c r="A10" s="12"/>
      <c r="B10" s="16" t="s">
        <v>11</v>
      </c>
      <c r="C10" s="14"/>
      <c r="D10" s="17" t="s">
        <v>12</v>
      </c>
      <c r="E10" s="17"/>
      <c r="F10" s="17"/>
      <c r="G10" s="17"/>
      <c r="H10" s="11"/>
      <c r="I10" s="11"/>
      <c r="J10" s="11"/>
      <c r="K10" s="11"/>
      <c r="L10" s="11"/>
      <c r="M10" s="11"/>
    </row>
    <row r="11" spans="1:13" ht="15.75" customHeight="1">
      <c r="A11" s="12" t="s">
        <v>13</v>
      </c>
      <c r="B11" s="13">
        <v>1010000</v>
      </c>
      <c r="C11" s="14"/>
      <c r="D11" s="15" t="s">
        <v>10</v>
      </c>
      <c r="E11" s="15"/>
      <c r="F11" s="15"/>
      <c r="G11" s="15"/>
      <c r="H11" s="11"/>
      <c r="I11" s="11"/>
      <c r="J11" s="11"/>
      <c r="K11" s="11"/>
      <c r="L11" s="11"/>
      <c r="M11" s="11"/>
    </row>
    <row r="12" spans="1:13" ht="11.25" customHeight="1">
      <c r="A12" s="12"/>
      <c r="B12" s="16" t="s">
        <v>11</v>
      </c>
      <c r="C12" s="14"/>
      <c r="D12" s="18" t="s">
        <v>14</v>
      </c>
      <c r="E12" s="18"/>
      <c r="F12" s="18"/>
      <c r="G12" s="18"/>
      <c r="H12" s="11"/>
      <c r="I12" s="11"/>
      <c r="J12" s="11"/>
      <c r="K12" s="11"/>
      <c r="L12" s="11"/>
      <c r="M12" s="11"/>
    </row>
    <row r="13" spans="1:13" ht="18" customHeight="1">
      <c r="A13" s="12" t="s">
        <v>15</v>
      </c>
      <c r="B13" s="13">
        <v>1014081</v>
      </c>
      <c r="C13" s="19" t="s">
        <v>138</v>
      </c>
      <c r="D13" s="164" t="s">
        <v>139</v>
      </c>
      <c r="E13" s="164"/>
      <c r="F13" s="164"/>
      <c r="G13" s="164"/>
      <c r="H13" s="21"/>
      <c r="I13" s="21"/>
      <c r="J13" s="21"/>
      <c r="K13" s="21"/>
      <c r="L13" s="21"/>
      <c r="M13" s="11"/>
    </row>
    <row r="14" spans="1:13" ht="11.25" customHeight="1">
      <c r="A14" s="12"/>
      <c r="B14" s="22" t="s">
        <v>11</v>
      </c>
      <c r="C14" s="22" t="s">
        <v>18</v>
      </c>
      <c r="D14" s="17" t="s">
        <v>19</v>
      </c>
      <c r="E14" s="17"/>
      <c r="F14" s="17"/>
      <c r="G14" s="17"/>
      <c r="H14" s="11"/>
      <c r="I14" s="11"/>
      <c r="J14" s="11"/>
      <c r="K14" s="11"/>
      <c r="L14" s="11"/>
      <c r="M14" s="11"/>
    </row>
    <row r="15" spans="1:13" ht="30.75" customHeight="1">
      <c r="A15" s="23" t="s">
        <v>20</v>
      </c>
      <c r="B15" s="24" t="s">
        <v>140</v>
      </c>
      <c r="C15" s="24"/>
      <c r="D15" s="24"/>
      <c r="E15" s="24"/>
      <c r="F15" s="24"/>
      <c r="G15" s="24"/>
      <c r="H15" s="11"/>
      <c r="I15" s="11"/>
      <c r="J15" s="11"/>
      <c r="K15" s="11"/>
      <c r="L15" s="11"/>
      <c r="M15" s="11"/>
    </row>
    <row r="16" spans="1:13" ht="15.75">
      <c r="A16" s="23" t="s">
        <v>22</v>
      </c>
      <c r="B16" s="25" t="s">
        <v>23</v>
      </c>
      <c r="C16" s="25"/>
      <c r="D16" s="25"/>
      <c r="E16" s="25"/>
      <c r="F16" s="25"/>
      <c r="G16" s="25"/>
      <c r="H16" s="11"/>
      <c r="I16" s="11"/>
      <c r="J16" s="11"/>
      <c r="K16" s="11"/>
      <c r="L16" s="11"/>
      <c r="M16" s="11"/>
    </row>
    <row r="17" spans="1:13" ht="42" customHeight="1">
      <c r="A17" s="23"/>
      <c r="B17" s="26" t="s">
        <v>141</v>
      </c>
      <c r="C17" s="26"/>
      <c r="D17" s="26"/>
      <c r="E17" s="26"/>
      <c r="F17" s="26"/>
      <c r="G17" s="26"/>
      <c r="H17" s="11"/>
      <c r="I17" s="11"/>
      <c r="J17" s="11"/>
      <c r="K17" s="11"/>
      <c r="L17" s="11"/>
      <c r="M17" s="11"/>
    </row>
    <row r="18" spans="1:13" ht="11.25" customHeight="1">
      <c r="A18" s="23" t="s">
        <v>25</v>
      </c>
      <c r="B18" s="25" t="s">
        <v>26</v>
      </c>
      <c r="C18" s="25"/>
      <c r="D18" s="25"/>
      <c r="E18" s="25"/>
      <c r="F18" s="25"/>
      <c r="G18" s="25"/>
      <c r="H18" s="11"/>
      <c r="I18" s="11"/>
      <c r="J18" s="11"/>
      <c r="K18" s="11"/>
      <c r="L18" s="11"/>
      <c r="M18" s="11"/>
    </row>
    <row r="19" spans="1:13" ht="15.75" customHeight="1">
      <c r="A19" s="27" t="s">
        <v>142</v>
      </c>
      <c r="B19" s="27"/>
      <c r="C19" s="27"/>
      <c r="D19" s="27"/>
      <c r="E19" s="27"/>
      <c r="F19" s="27"/>
      <c r="G19" s="27"/>
      <c r="H19" s="28"/>
      <c r="I19" s="28"/>
      <c r="J19" s="28"/>
      <c r="K19" s="28"/>
      <c r="L19" s="28"/>
      <c r="M19" s="28"/>
    </row>
    <row r="20" spans="1:4" ht="18.75" customHeight="1">
      <c r="A20" s="23" t="s">
        <v>28</v>
      </c>
      <c r="B20" s="29" t="s">
        <v>29</v>
      </c>
      <c r="C20" s="29"/>
      <c r="D20" s="29"/>
    </row>
    <row r="21" spans="1:7" ht="14.25" customHeight="1">
      <c r="A21" s="30" t="s">
        <v>30</v>
      </c>
      <c r="B21" s="31" t="s">
        <v>31</v>
      </c>
      <c r="C21" s="31"/>
      <c r="D21" s="31"/>
      <c r="E21" s="31"/>
      <c r="F21" s="31"/>
      <c r="G21" s="31"/>
    </row>
    <row r="22" spans="1:7" ht="15" customHeight="1">
      <c r="A22" s="32">
        <v>1</v>
      </c>
      <c r="B22" s="122" t="s">
        <v>143</v>
      </c>
      <c r="C22" s="123"/>
      <c r="D22" s="123"/>
      <c r="E22" s="123"/>
      <c r="F22" s="123"/>
      <c r="G22" s="124"/>
    </row>
    <row r="23" spans="1:7" ht="12" customHeight="1">
      <c r="A23" s="32"/>
      <c r="B23" s="165"/>
      <c r="C23" s="165"/>
      <c r="D23" s="165"/>
      <c r="E23" s="165"/>
      <c r="F23" s="165"/>
      <c r="G23" s="165"/>
    </row>
    <row r="24" spans="1:7" ht="10.5" customHeight="1">
      <c r="A24" s="23" t="s">
        <v>33</v>
      </c>
      <c r="B24" s="37" t="s">
        <v>34</v>
      </c>
      <c r="C24" s="37"/>
      <c r="D24" s="37"/>
      <c r="E24" s="1"/>
      <c r="F24" s="38" t="s">
        <v>35</v>
      </c>
      <c r="G24" s="1"/>
    </row>
    <row r="25" spans="1:6" ht="37.5" customHeight="1">
      <c r="A25" s="39" t="s">
        <v>30</v>
      </c>
      <c r="B25" s="39" t="s">
        <v>36</v>
      </c>
      <c r="C25" s="39" t="s">
        <v>37</v>
      </c>
      <c r="D25" s="39" t="s">
        <v>38</v>
      </c>
      <c r="E25" s="39" t="s">
        <v>39</v>
      </c>
      <c r="F25" s="39" t="s">
        <v>40</v>
      </c>
    </row>
    <row r="26" spans="1:6" ht="15">
      <c r="A26" s="30">
        <v>1</v>
      </c>
      <c r="B26" s="30">
        <v>2</v>
      </c>
      <c r="C26" s="30">
        <v>3</v>
      </c>
      <c r="D26" s="30">
        <v>4</v>
      </c>
      <c r="E26" s="30">
        <v>5</v>
      </c>
      <c r="F26" s="30">
        <v>6</v>
      </c>
    </row>
    <row r="27" spans="1:10" ht="30" customHeight="1">
      <c r="A27" s="32">
        <v>1</v>
      </c>
      <c r="B27" s="125" t="s">
        <v>144</v>
      </c>
      <c r="C27" s="41">
        <v>1471000</v>
      </c>
      <c r="D27" s="42">
        <v>0</v>
      </c>
      <c r="E27" s="42"/>
      <c r="F27" s="42">
        <f>C27+D27</f>
        <v>1471000</v>
      </c>
      <c r="J27" s="2">
        <v>153.5</v>
      </c>
    </row>
    <row r="28" spans="1:6" ht="15.75">
      <c r="A28" s="32"/>
      <c r="B28" s="166"/>
      <c r="C28" s="41"/>
      <c r="D28" s="32"/>
      <c r="E28" s="32"/>
      <c r="F28" s="42">
        <f>C28+D28</f>
        <v>0</v>
      </c>
    </row>
    <row r="29" spans="1:6" ht="15.75">
      <c r="A29" s="31" t="s">
        <v>40</v>
      </c>
      <c r="B29" s="31"/>
      <c r="C29" s="42">
        <f>SUM(C27:C28)</f>
        <v>1471000</v>
      </c>
      <c r="D29" s="42">
        <f>SUM(D27:D28)</f>
        <v>0</v>
      </c>
      <c r="E29" s="42">
        <f>SUM(E27:E28)</f>
        <v>0</v>
      </c>
      <c r="F29" s="42">
        <f>SUM(F27:F28)</f>
        <v>1471000</v>
      </c>
    </row>
    <row r="30" ht="7.5" customHeight="1">
      <c r="A30" s="36"/>
    </row>
    <row r="31" spans="1:6" ht="15.75" customHeight="1">
      <c r="A31" s="23" t="s">
        <v>42</v>
      </c>
      <c r="B31" s="37" t="s">
        <v>43</v>
      </c>
      <c r="C31" s="37"/>
      <c r="D31" s="37"/>
      <c r="E31" s="37"/>
      <c r="F31" s="1" t="s">
        <v>35</v>
      </c>
    </row>
    <row r="32" spans="2:5" ht="15">
      <c r="B32" s="43" t="s">
        <v>44</v>
      </c>
      <c r="C32" s="43" t="s">
        <v>37</v>
      </c>
      <c r="D32" s="43" t="s">
        <v>38</v>
      </c>
      <c r="E32" s="43" t="s">
        <v>40</v>
      </c>
    </row>
    <row r="33" spans="2:5" ht="9" customHeight="1">
      <c r="B33" s="43">
        <v>1</v>
      </c>
      <c r="C33" s="43">
        <v>2</v>
      </c>
      <c r="D33" s="43">
        <v>3</v>
      </c>
      <c r="E33" s="43">
        <v>4</v>
      </c>
    </row>
    <row r="34" spans="2:5" ht="11.25" customHeight="1">
      <c r="B34" s="167" t="s">
        <v>40</v>
      </c>
      <c r="C34" s="44"/>
      <c r="D34" s="44"/>
      <c r="E34" s="44"/>
    </row>
    <row r="35" ht="10.5" customHeight="1">
      <c r="A35" s="36"/>
    </row>
    <row r="36" spans="1:7" ht="15.75">
      <c r="A36" s="23" t="s">
        <v>45</v>
      </c>
      <c r="B36" s="25" t="s">
        <v>46</v>
      </c>
      <c r="C36" s="25"/>
      <c r="D36" s="25"/>
      <c r="E36" s="25"/>
      <c r="F36" s="25"/>
      <c r="G36" s="25"/>
    </row>
    <row r="37" spans="1:7" ht="26.25" customHeight="1">
      <c r="A37" s="30" t="s">
        <v>30</v>
      </c>
      <c r="B37" s="30" t="s">
        <v>47</v>
      </c>
      <c r="C37" s="30" t="s">
        <v>48</v>
      </c>
      <c r="D37" s="30" t="s">
        <v>49</v>
      </c>
      <c r="E37" s="30" t="s">
        <v>37</v>
      </c>
      <c r="F37" s="30" t="s">
        <v>38</v>
      </c>
      <c r="G37" s="30" t="s">
        <v>40</v>
      </c>
    </row>
    <row r="38" spans="1:7" ht="15">
      <c r="A38" s="30">
        <v>1</v>
      </c>
      <c r="B38" s="30">
        <v>2</v>
      </c>
      <c r="C38" s="30">
        <v>3</v>
      </c>
      <c r="D38" s="30">
        <v>4</v>
      </c>
      <c r="E38" s="30">
        <v>5</v>
      </c>
      <c r="F38" s="30">
        <v>6</v>
      </c>
      <c r="G38" s="30">
        <v>7</v>
      </c>
    </row>
    <row r="39" spans="1:7" ht="13.5" customHeight="1">
      <c r="A39" s="168">
        <v>1</v>
      </c>
      <c r="B39" s="46" t="str">
        <f>B27</f>
        <v>Забезпечення діяльності централізованої бухгалтерії</v>
      </c>
      <c r="C39" s="47"/>
      <c r="D39" s="47"/>
      <c r="E39" s="47"/>
      <c r="F39" s="47"/>
      <c r="G39" s="48"/>
    </row>
    <row r="40" spans="1:7" ht="15.75">
      <c r="A40" s="45">
        <v>1</v>
      </c>
      <c r="B40" s="49" t="s">
        <v>50</v>
      </c>
      <c r="C40" s="32"/>
      <c r="D40" s="32"/>
      <c r="E40" s="32"/>
      <c r="F40" s="32"/>
      <c r="G40" s="32"/>
    </row>
    <row r="41" spans="1:7" ht="15.75">
      <c r="A41" s="32"/>
      <c r="B41" s="133" t="s">
        <v>145</v>
      </c>
      <c r="C41" s="87" t="s">
        <v>52</v>
      </c>
      <c r="D41" s="87" t="s">
        <v>112</v>
      </c>
      <c r="E41" s="51">
        <v>1</v>
      </c>
      <c r="F41" s="135"/>
      <c r="G41" s="53">
        <v>1</v>
      </c>
    </row>
    <row r="42" spans="1:7" ht="15" customHeight="1">
      <c r="A42" s="32"/>
      <c r="B42" s="133" t="s">
        <v>146</v>
      </c>
      <c r="C42" s="87" t="s">
        <v>52</v>
      </c>
      <c r="D42" s="87" t="s">
        <v>112</v>
      </c>
      <c r="E42" s="51">
        <v>1</v>
      </c>
      <c r="F42" s="135"/>
      <c r="G42" s="56">
        <f>E42</f>
        <v>1</v>
      </c>
    </row>
    <row r="43" spans="1:7" ht="15.75">
      <c r="A43" s="32"/>
      <c r="B43" s="133" t="s">
        <v>147</v>
      </c>
      <c r="C43" s="87" t="s">
        <v>52</v>
      </c>
      <c r="D43" s="87" t="s">
        <v>112</v>
      </c>
      <c r="E43" s="169">
        <f>SUM(E44:E47)</f>
        <v>9.5</v>
      </c>
      <c r="F43" s="135"/>
      <c r="G43" s="79">
        <f>E43</f>
        <v>9.5</v>
      </c>
    </row>
    <row r="44" spans="1:7" ht="30">
      <c r="A44" s="32"/>
      <c r="B44" s="170" t="s">
        <v>148</v>
      </c>
      <c r="C44" s="87" t="s">
        <v>52</v>
      </c>
      <c r="D44" s="87" t="s">
        <v>115</v>
      </c>
      <c r="E44" s="171">
        <v>2</v>
      </c>
      <c r="F44" s="135"/>
      <c r="G44" s="79">
        <f>E44</f>
        <v>2</v>
      </c>
    </row>
    <row r="45" spans="1:7" ht="16.5" customHeight="1">
      <c r="A45" s="45"/>
      <c r="B45" s="170" t="s">
        <v>149</v>
      </c>
      <c r="C45" s="87" t="s">
        <v>52</v>
      </c>
      <c r="D45" s="87" t="s">
        <v>115</v>
      </c>
      <c r="E45" s="171">
        <v>7</v>
      </c>
      <c r="F45" s="135"/>
      <c r="G45" s="79">
        <f>E45</f>
        <v>7</v>
      </c>
    </row>
    <row r="46" spans="1:7" ht="12.75" customHeight="1">
      <c r="A46" s="32"/>
      <c r="B46" s="170" t="s">
        <v>150</v>
      </c>
      <c r="C46" s="87" t="s">
        <v>52</v>
      </c>
      <c r="D46" s="87" t="s">
        <v>115</v>
      </c>
      <c r="E46" s="171">
        <v>0.5</v>
      </c>
      <c r="F46" s="135"/>
      <c r="G46" s="79">
        <f>E46</f>
        <v>0.5</v>
      </c>
    </row>
    <row r="47" spans="1:7" ht="15.75" customHeight="1">
      <c r="A47" s="32"/>
      <c r="B47" s="170" t="s">
        <v>151</v>
      </c>
      <c r="C47" s="87" t="s">
        <v>52</v>
      </c>
      <c r="D47" s="87" t="s">
        <v>115</v>
      </c>
      <c r="E47" s="171">
        <v>0</v>
      </c>
      <c r="F47" s="138"/>
      <c r="G47" s="79">
        <f>SUM(E47:F47)</f>
        <v>0</v>
      </c>
    </row>
    <row r="48" spans="1:7" ht="30">
      <c r="A48" s="45"/>
      <c r="B48" s="172" t="s">
        <v>152</v>
      </c>
      <c r="C48" s="173" t="s">
        <v>64</v>
      </c>
      <c r="D48" s="87" t="s">
        <v>115</v>
      </c>
      <c r="E48" s="174">
        <f>F27</f>
        <v>1471000</v>
      </c>
      <c r="F48" s="139"/>
      <c r="G48" s="67">
        <f>SUM(E48:F48)</f>
        <v>1471000</v>
      </c>
    </row>
    <row r="49" spans="1:7" ht="12.75" customHeight="1">
      <c r="A49" s="45">
        <v>2</v>
      </c>
      <c r="B49" s="49" t="s">
        <v>66</v>
      </c>
      <c r="C49" s="51"/>
      <c r="D49" s="61"/>
      <c r="E49" s="92"/>
      <c r="F49" s="65"/>
      <c r="G49" s="67"/>
    </row>
    <row r="50" spans="1:7" ht="47.25" customHeight="1">
      <c r="A50" s="45"/>
      <c r="B50" s="136" t="s">
        <v>153</v>
      </c>
      <c r="C50" s="144" t="s">
        <v>74</v>
      </c>
      <c r="D50" s="175" t="s">
        <v>61</v>
      </c>
      <c r="E50" s="176">
        <v>10</v>
      </c>
      <c r="F50" s="145"/>
      <c r="G50" s="67">
        <f aca="true" t="shared" si="0" ref="G50:G56">E50</f>
        <v>10</v>
      </c>
    </row>
    <row r="51" spans="1:7" ht="15" customHeight="1">
      <c r="A51" s="45"/>
      <c r="B51" s="177" t="s">
        <v>154</v>
      </c>
      <c r="C51" s="144" t="s">
        <v>74</v>
      </c>
      <c r="D51" s="91" t="s">
        <v>68</v>
      </c>
      <c r="E51" s="178">
        <v>214</v>
      </c>
      <c r="F51" s="145"/>
      <c r="G51" s="67">
        <f t="shared" si="0"/>
        <v>214</v>
      </c>
    </row>
    <row r="52" spans="1:7" ht="15.75">
      <c r="A52" s="45"/>
      <c r="B52" s="177" t="s">
        <v>155</v>
      </c>
      <c r="C52" s="144" t="s">
        <v>74</v>
      </c>
      <c r="D52" s="91" t="s">
        <v>68</v>
      </c>
      <c r="E52" s="178">
        <v>37</v>
      </c>
      <c r="F52" s="145"/>
      <c r="G52" s="67">
        <f t="shared" si="0"/>
        <v>37</v>
      </c>
    </row>
    <row r="53" spans="1:7" ht="14.25" customHeight="1">
      <c r="A53" s="45">
        <v>3</v>
      </c>
      <c r="B53" s="49" t="s">
        <v>80</v>
      </c>
      <c r="C53" s="32"/>
      <c r="D53" s="62"/>
      <c r="E53" s="97"/>
      <c r="F53" s="151"/>
      <c r="G53" s="97"/>
    </row>
    <row r="54" spans="1:7" ht="26.25" customHeight="1">
      <c r="A54" s="32"/>
      <c r="B54" s="179" t="s">
        <v>156</v>
      </c>
      <c r="C54" s="76" t="s">
        <v>64</v>
      </c>
      <c r="D54" s="91" t="s">
        <v>82</v>
      </c>
      <c r="E54" s="180">
        <f>E48/E43</f>
        <v>154842.1052631579</v>
      </c>
      <c r="F54" s="153"/>
      <c r="G54" s="70">
        <f t="shared" si="0"/>
        <v>154842.1052631579</v>
      </c>
    </row>
    <row r="55" spans="1:7" ht="18.75" customHeight="1">
      <c r="A55" s="32"/>
      <c r="B55" s="179" t="s">
        <v>157</v>
      </c>
      <c r="C55" s="76" t="s">
        <v>64</v>
      </c>
      <c r="D55" s="91" t="s">
        <v>82</v>
      </c>
      <c r="E55" s="181">
        <f>E51/9</f>
        <v>23.77777777777778</v>
      </c>
      <c r="F55" s="84"/>
      <c r="G55" s="67">
        <f t="shared" si="0"/>
        <v>23.77777777777778</v>
      </c>
    </row>
    <row r="56" spans="1:7" ht="45">
      <c r="A56" s="32"/>
      <c r="B56" s="182" t="s">
        <v>158</v>
      </c>
      <c r="C56" s="183" t="s">
        <v>64</v>
      </c>
      <c r="D56" s="91" t="s">
        <v>82</v>
      </c>
      <c r="E56" s="184">
        <f>E50/9</f>
        <v>1.1111111111111112</v>
      </c>
      <c r="F56" s="185"/>
      <c r="G56" s="67">
        <f t="shared" si="0"/>
        <v>1.1111111111111112</v>
      </c>
    </row>
    <row r="57" spans="1:7" ht="13.5" customHeight="1">
      <c r="A57" s="45">
        <v>4</v>
      </c>
      <c r="B57" s="49" t="s">
        <v>85</v>
      </c>
      <c r="C57" s="32"/>
      <c r="D57" s="96"/>
      <c r="E57" s="101"/>
      <c r="F57" s="101"/>
      <c r="G57" s="101"/>
    </row>
    <row r="58" spans="1:7" ht="39">
      <c r="A58" s="102"/>
      <c r="B58" s="186" t="s">
        <v>159</v>
      </c>
      <c r="C58" s="60" t="s">
        <v>87</v>
      </c>
      <c r="D58" s="91" t="s">
        <v>82</v>
      </c>
      <c r="E58" s="187">
        <v>0.01</v>
      </c>
      <c r="F58" s="104"/>
      <c r="G58" s="188">
        <v>0.01</v>
      </c>
    </row>
    <row r="59" spans="1:7" ht="15.75" customHeight="1">
      <c r="A59" s="25" t="s">
        <v>93</v>
      </c>
      <c r="B59" s="25"/>
      <c r="C59" s="25"/>
      <c r="D59" s="106"/>
      <c r="E59" s="107"/>
      <c r="F59" s="107"/>
      <c r="G59" s="107"/>
    </row>
    <row r="60" spans="1:7" ht="15.75" customHeight="1">
      <c r="A60" s="25" t="s">
        <v>94</v>
      </c>
      <c r="B60" s="25"/>
      <c r="C60" s="25"/>
      <c r="D60" s="108"/>
      <c r="E60" s="109"/>
      <c r="F60" s="110" t="s">
        <v>95</v>
      </c>
      <c r="G60" s="110"/>
    </row>
    <row r="61" spans="1:7" ht="14.25" customHeight="1">
      <c r="A61" s="111"/>
      <c r="B61" s="1"/>
      <c r="D61" s="112" t="s">
        <v>96</v>
      </c>
      <c r="E61" s="107"/>
      <c r="F61" s="113" t="s">
        <v>97</v>
      </c>
      <c r="G61" s="113"/>
    </row>
    <row r="62" spans="1:4" ht="14.25" customHeight="1">
      <c r="A62" s="25" t="s">
        <v>98</v>
      </c>
      <c r="B62" s="25"/>
      <c r="C62" s="25"/>
      <c r="D62" s="23"/>
    </row>
    <row r="63" spans="1:7" ht="15.75" customHeight="1">
      <c r="A63" s="25" t="s">
        <v>99</v>
      </c>
      <c r="B63" s="25"/>
      <c r="C63" s="25"/>
      <c r="D63" s="114"/>
      <c r="E63" s="115"/>
      <c r="F63" s="116" t="s">
        <v>100</v>
      </c>
      <c r="G63" s="116"/>
    </row>
    <row r="64" spans="1:7" ht="13.5" customHeight="1">
      <c r="A64" s="1"/>
      <c r="B64" s="117"/>
      <c r="C64" s="23"/>
      <c r="D64" s="118" t="s">
        <v>96</v>
      </c>
      <c r="F64" s="119" t="s">
        <v>97</v>
      </c>
      <c r="G64" s="119"/>
    </row>
    <row r="65" ht="15.75">
      <c r="B65" s="23"/>
    </row>
  </sheetData>
  <sheetProtection/>
  <mergeCells count="41">
    <mergeCell ref="A62:C62"/>
    <mergeCell ref="A63:C63"/>
    <mergeCell ref="F63:G63"/>
    <mergeCell ref="F64:G64"/>
    <mergeCell ref="B36:G36"/>
    <mergeCell ref="B39:G39"/>
    <mergeCell ref="A59:C59"/>
    <mergeCell ref="A60:C60"/>
    <mergeCell ref="F60:G60"/>
    <mergeCell ref="F61:G61"/>
    <mergeCell ref="B21:G21"/>
    <mergeCell ref="B22:G22"/>
    <mergeCell ref="B23:G23"/>
    <mergeCell ref="B24:D24"/>
    <mergeCell ref="A29:B29"/>
    <mergeCell ref="B31:E31"/>
    <mergeCell ref="B15:G15"/>
    <mergeCell ref="B16:G16"/>
    <mergeCell ref="B17:G17"/>
    <mergeCell ref="B18:G18"/>
    <mergeCell ref="A19:G19"/>
    <mergeCell ref="B20:D20"/>
    <mergeCell ref="A11:A12"/>
    <mergeCell ref="C11:C12"/>
    <mergeCell ref="D11:G11"/>
    <mergeCell ref="D12:G12"/>
    <mergeCell ref="A13:A14"/>
    <mergeCell ref="D13:G13"/>
    <mergeCell ref="D14:G14"/>
    <mergeCell ref="A7:G7"/>
    <mergeCell ref="A8:G8"/>
    <mergeCell ref="A9:A10"/>
    <mergeCell ref="C9:C10"/>
    <mergeCell ref="D9:G9"/>
    <mergeCell ref="D10:G10"/>
    <mergeCell ref="E1:G1"/>
    <mergeCell ref="E2:G2"/>
    <mergeCell ref="E3:G3"/>
    <mergeCell ref="E4:G4"/>
    <mergeCell ref="E5:G5"/>
    <mergeCell ref="E6:F6"/>
  </mergeCells>
  <printOptions/>
  <pageMargins left="0" right="0" top="0.11811023622047245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E1" sqref="E1:G5"/>
    </sheetView>
  </sheetViews>
  <sheetFormatPr defaultColWidth="21.57421875" defaultRowHeight="15"/>
  <cols>
    <col min="1" max="1" width="5.7109375" style="2" customWidth="1"/>
    <col min="2" max="2" width="59.421875" style="2" customWidth="1"/>
    <col min="3" max="3" width="11.8515625" style="2" customWidth="1"/>
    <col min="4" max="4" width="12.00390625" style="2" customWidth="1"/>
    <col min="5" max="5" width="16.00390625" style="2" customWidth="1"/>
    <col min="6" max="6" width="15.00390625" style="2" customWidth="1"/>
    <col min="7" max="7" width="19.28125" style="2" customWidth="1"/>
    <col min="8" max="16384" width="21.57421875" style="2" customWidth="1"/>
  </cols>
  <sheetData>
    <row r="1" spans="1:7" ht="34.5" customHeight="1">
      <c r="A1" s="1"/>
      <c r="E1" s="3" t="s">
        <v>0</v>
      </c>
      <c r="F1" s="3"/>
      <c r="G1" s="3"/>
    </row>
    <row r="2" spans="1:7" ht="12.75" customHeight="1">
      <c r="A2" s="1"/>
      <c r="E2" s="120" t="s">
        <v>1</v>
      </c>
      <c r="F2" s="120"/>
      <c r="G2" s="120"/>
    </row>
    <row r="3" spans="1:7" ht="13.5" customHeight="1">
      <c r="A3" s="1"/>
      <c r="B3" s="1"/>
      <c r="E3" s="5" t="s">
        <v>2</v>
      </c>
      <c r="F3" s="5"/>
      <c r="G3" s="5"/>
    </row>
    <row r="4" spans="1:7" ht="12" customHeight="1">
      <c r="A4" s="1"/>
      <c r="E4" s="121" t="s">
        <v>3</v>
      </c>
      <c r="F4" s="121"/>
      <c r="G4" s="121"/>
    </row>
    <row r="5" spans="1:7" ht="11.25" customHeight="1">
      <c r="A5" s="1"/>
      <c r="E5" s="7" t="s">
        <v>4</v>
      </c>
      <c r="F5" s="7"/>
      <c r="G5" s="7"/>
    </row>
    <row r="6" spans="1:7" ht="13.5" customHeight="1">
      <c r="A6" s="1"/>
      <c r="B6" s="1"/>
      <c r="E6" s="8" t="s">
        <v>5</v>
      </c>
      <c r="F6" s="8"/>
      <c r="G6" s="9" t="s">
        <v>6</v>
      </c>
    </row>
    <row r="7" spans="1:13" ht="13.5" customHeight="1">
      <c r="A7" s="10" t="s">
        <v>101</v>
      </c>
      <c r="B7" s="10"/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</row>
    <row r="8" spans="1:13" ht="9.75" customHeight="1">
      <c r="A8" s="10" t="s">
        <v>8</v>
      </c>
      <c r="B8" s="10"/>
      <c r="C8" s="10"/>
      <c r="D8" s="10"/>
      <c r="E8" s="10"/>
      <c r="F8" s="10"/>
      <c r="G8" s="10"/>
      <c r="H8" s="11"/>
      <c r="I8" s="11"/>
      <c r="J8" s="11"/>
      <c r="K8" s="11"/>
      <c r="L8" s="11"/>
      <c r="M8" s="11"/>
    </row>
    <row r="9" spans="1:13" ht="15.75" customHeight="1">
      <c r="A9" s="12" t="s">
        <v>9</v>
      </c>
      <c r="B9" s="13">
        <v>1010000</v>
      </c>
      <c r="C9" s="14"/>
      <c r="D9" s="15" t="s">
        <v>10</v>
      </c>
      <c r="E9" s="15"/>
      <c r="F9" s="15"/>
      <c r="G9" s="15"/>
      <c r="H9" s="11"/>
      <c r="I9" s="11"/>
      <c r="J9" s="11"/>
      <c r="K9" s="11"/>
      <c r="L9" s="11"/>
      <c r="M9" s="11"/>
    </row>
    <row r="10" spans="1:13" ht="11.25" customHeight="1">
      <c r="A10" s="12"/>
      <c r="B10" s="22" t="s">
        <v>11</v>
      </c>
      <c r="C10" s="14"/>
      <c r="D10" s="17" t="s">
        <v>12</v>
      </c>
      <c r="E10" s="17"/>
      <c r="F10" s="17"/>
      <c r="G10" s="17"/>
      <c r="H10" s="11"/>
      <c r="I10" s="11"/>
      <c r="J10" s="11"/>
      <c r="K10" s="11"/>
      <c r="L10" s="11"/>
      <c r="M10" s="11"/>
    </row>
    <row r="11" spans="1:13" ht="15.75" customHeight="1">
      <c r="A11" s="12" t="s">
        <v>13</v>
      </c>
      <c r="B11" s="13">
        <v>1010000</v>
      </c>
      <c r="C11" s="14"/>
      <c r="D11" s="15" t="s">
        <v>10</v>
      </c>
      <c r="E11" s="15"/>
      <c r="F11" s="15"/>
      <c r="G11" s="15"/>
      <c r="H11" s="11"/>
      <c r="I11" s="11"/>
      <c r="J11" s="11"/>
      <c r="K11" s="11"/>
      <c r="L11" s="11"/>
      <c r="M11" s="11"/>
    </row>
    <row r="12" spans="1:13" ht="11.25" customHeight="1">
      <c r="A12" s="12"/>
      <c r="B12" s="22" t="s">
        <v>11</v>
      </c>
      <c r="C12" s="14"/>
      <c r="D12" s="18" t="s">
        <v>14</v>
      </c>
      <c r="E12" s="18"/>
      <c r="F12" s="18"/>
      <c r="G12" s="18"/>
      <c r="H12" s="11"/>
      <c r="I12" s="11"/>
      <c r="J12" s="11"/>
      <c r="K12" s="11"/>
      <c r="L12" s="11"/>
      <c r="M12" s="11"/>
    </row>
    <row r="13" spans="1:13" ht="27" customHeight="1">
      <c r="A13" s="12" t="s">
        <v>15</v>
      </c>
      <c r="B13" s="13">
        <v>1014060</v>
      </c>
      <c r="C13" s="19" t="s">
        <v>102</v>
      </c>
      <c r="D13" s="20" t="s">
        <v>103</v>
      </c>
      <c r="E13" s="20"/>
      <c r="F13" s="20"/>
      <c r="G13" s="20"/>
      <c r="H13" s="21"/>
      <c r="I13" s="21"/>
      <c r="J13" s="21"/>
      <c r="K13" s="21"/>
      <c r="L13" s="21"/>
      <c r="M13" s="11"/>
    </row>
    <row r="14" spans="1:13" ht="11.25" customHeight="1">
      <c r="A14" s="12"/>
      <c r="B14" s="22" t="s">
        <v>11</v>
      </c>
      <c r="C14" s="22" t="s">
        <v>18</v>
      </c>
      <c r="D14" s="17" t="s">
        <v>19</v>
      </c>
      <c r="E14" s="17"/>
      <c r="F14" s="17"/>
      <c r="G14" s="17"/>
      <c r="H14" s="11"/>
      <c r="I14" s="11"/>
      <c r="J14" s="11"/>
      <c r="K14" s="11"/>
      <c r="L14" s="11"/>
      <c r="M14" s="11"/>
    </row>
    <row r="15" spans="1:13" ht="31.5" customHeight="1">
      <c r="A15" s="23" t="s">
        <v>20</v>
      </c>
      <c r="B15" s="24" t="s">
        <v>104</v>
      </c>
      <c r="C15" s="24"/>
      <c r="D15" s="24"/>
      <c r="E15" s="24"/>
      <c r="F15" s="24"/>
      <c r="G15" s="24"/>
      <c r="H15" s="11"/>
      <c r="I15" s="11"/>
      <c r="J15" s="11"/>
      <c r="K15" s="11"/>
      <c r="L15" s="11"/>
      <c r="M15" s="11"/>
    </row>
    <row r="16" spans="1:13" ht="15.75">
      <c r="A16" s="23" t="s">
        <v>22</v>
      </c>
      <c r="B16" s="25" t="s">
        <v>23</v>
      </c>
      <c r="C16" s="25"/>
      <c r="D16" s="25"/>
      <c r="E16" s="25"/>
      <c r="F16" s="25"/>
      <c r="G16" s="25"/>
      <c r="H16" s="11"/>
      <c r="I16" s="11"/>
      <c r="J16" s="11"/>
      <c r="K16" s="11"/>
      <c r="L16" s="11"/>
      <c r="M16" s="11"/>
    </row>
    <row r="17" spans="1:13" ht="90" customHeight="1">
      <c r="A17" s="23"/>
      <c r="B17" s="26" t="s">
        <v>105</v>
      </c>
      <c r="C17" s="26"/>
      <c r="D17" s="26"/>
      <c r="E17" s="26"/>
      <c r="F17" s="26"/>
      <c r="G17" s="26"/>
      <c r="H17" s="11"/>
      <c r="I17" s="11"/>
      <c r="J17" s="11"/>
      <c r="K17" s="11"/>
      <c r="L17" s="11"/>
      <c r="M17" s="11"/>
    </row>
    <row r="18" spans="1:13" ht="14.25" customHeight="1">
      <c r="A18" s="23" t="s">
        <v>25</v>
      </c>
      <c r="B18" s="25" t="s">
        <v>26</v>
      </c>
      <c r="C18" s="25"/>
      <c r="D18" s="25"/>
      <c r="E18" s="25"/>
      <c r="F18" s="25"/>
      <c r="G18" s="25"/>
      <c r="H18" s="11"/>
      <c r="I18" s="11"/>
      <c r="J18" s="11"/>
      <c r="K18" s="11"/>
      <c r="L18" s="11"/>
      <c r="M18" s="11"/>
    </row>
    <row r="19" spans="1:13" ht="16.5" customHeight="1">
      <c r="A19" s="27" t="s">
        <v>106</v>
      </c>
      <c r="B19" s="27"/>
      <c r="C19" s="27"/>
      <c r="D19" s="27"/>
      <c r="E19" s="27"/>
      <c r="F19" s="27"/>
      <c r="G19" s="27"/>
      <c r="H19" s="28"/>
      <c r="I19" s="28"/>
      <c r="J19" s="28"/>
      <c r="K19" s="28"/>
      <c r="L19" s="28"/>
      <c r="M19" s="28"/>
    </row>
    <row r="20" spans="1:4" ht="12" customHeight="1">
      <c r="A20" s="23" t="s">
        <v>28</v>
      </c>
      <c r="B20" s="29" t="s">
        <v>29</v>
      </c>
      <c r="C20" s="29"/>
      <c r="D20" s="29"/>
    </row>
    <row r="21" spans="1:7" ht="15.75">
      <c r="A21" s="30" t="s">
        <v>30</v>
      </c>
      <c r="B21" s="31" t="s">
        <v>31</v>
      </c>
      <c r="C21" s="31"/>
      <c r="D21" s="31"/>
      <c r="E21" s="31"/>
      <c r="F21" s="31"/>
      <c r="G21" s="31"/>
    </row>
    <row r="22" spans="1:7" ht="15" customHeight="1">
      <c r="A22" s="32">
        <v>1</v>
      </c>
      <c r="B22" s="122" t="s">
        <v>107</v>
      </c>
      <c r="C22" s="123"/>
      <c r="D22" s="123"/>
      <c r="E22" s="123"/>
      <c r="F22" s="123"/>
      <c r="G22" s="124"/>
    </row>
    <row r="23" spans="1:7" ht="8.25" customHeight="1">
      <c r="A23" s="32"/>
      <c r="B23" s="31"/>
      <c r="C23" s="31"/>
      <c r="D23" s="31"/>
      <c r="E23" s="31"/>
      <c r="F23" s="31"/>
      <c r="G23" s="31"/>
    </row>
    <row r="24" ht="7.5" customHeight="1">
      <c r="A24" s="36"/>
    </row>
    <row r="25" spans="1:7" ht="17.25" customHeight="1">
      <c r="A25" s="23" t="s">
        <v>33</v>
      </c>
      <c r="B25" s="37" t="s">
        <v>34</v>
      </c>
      <c r="C25" s="37"/>
      <c r="D25" s="37"/>
      <c r="E25" s="1"/>
      <c r="F25" s="38" t="s">
        <v>35</v>
      </c>
      <c r="G25" s="1"/>
    </row>
    <row r="26" spans="1:6" ht="30" customHeight="1">
      <c r="A26" s="39" t="s">
        <v>30</v>
      </c>
      <c r="B26" s="39" t="s">
        <v>36</v>
      </c>
      <c r="C26" s="39" t="s">
        <v>37</v>
      </c>
      <c r="D26" s="39" t="s">
        <v>38</v>
      </c>
      <c r="E26" s="39" t="s">
        <v>39</v>
      </c>
      <c r="F26" s="39" t="s">
        <v>40</v>
      </c>
    </row>
    <row r="27" spans="1:9" ht="15.75">
      <c r="A27" s="30">
        <v>1</v>
      </c>
      <c r="B27" s="30">
        <v>2</v>
      </c>
      <c r="C27" s="30">
        <v>3</v>
      </c>
      <c r="D27" s="30">
        <v>4</v>
      </c>
      <c r="E27" s="30">
        <v>5</v>
      </c>
      <c r="F27" s="30">
        <v>6</v>
      </c>
      <c r="I27" s="41">
        <v>4321100</v>
      </c>
    </row>
    <row r="28" spans="1:9" ht="30" customHeight="1">
      <c r="A28" s="32">
        <v>1</v>
      </c>
      <c r="B28" s="125" t="str">
        <f>B22</f>
        <v>Забезпечення організації  культурного дозвілля  населення  і зміцнення культурних традицій .</v>
      </c>
      <c r="C28" s="126">
        <v>4280600</v>
      </c>
      <c r="D28" s="127">
        <v>151000</v>
      </c>
      <c r="E28" s="127"/>
      <c r="F28" s="127">
        <f>C28+D28</f>
        <v>4431600</v>
      </c>
      <c r="I28" s="2">
        <v>-150000</v>
      </c>
    </row>
    <row r="29" spans="1:9" ht="45">
      <c r="A29" s="32">
        <v>2</v>
      </c>
      <c r="B29" s="125" t="s">
        <v>108</v>
      </c>
      <c r="C29" s="128"/>
      <c r="D29" s="129">
        <v>51000</v>
      </c>
      <c r="E29" s="129">
        <v>51000</v>
      </c>
      <c r="F29" s="127">
        <f>C29+D29</f>
        <v>51000</v>
      </c>
      <c r="I29" s="2">
        <v>109.5</v>
      </c>
    </row>
    <row r="30" spans="1:6" ht="38.25" customHeight="1">
      <c r="A30" s="32">
        <v>3</v>
      </c>
      <c r="B30" s="125" t="s">
        <v>109</v>
      </c>
      <c r="C30" s="128"/>
      <c r="D30" s="129">
        <f>E30</f>
        <v>56000</v>
      </c>
      <c r="E30" s="129">
        <v>56000</v>
      </c>
      <c r="F30" s="127">
        <f>C30+D30</f>
        <v>56000</v>
      </c>
    </row>
    <row r="31" spans="1:6" ht="30">
      <c r="A31" s="32">
        <v>4</v>
      </c>
      <c r="B31" s="125" t="s">
        <v>110</v>
      </c>
      <c r="C31" s="128"/>
      <c r="D31" s="127">
        <v>110000</v>
      </c>
      <c r="E31" s="127">
        <f>D31</f>
        <v>110000</v>
      </c>
      <c r="F31" s="127">
        <f>C31+D31</f>
        <v>110000</v>
      </c>
    </row>
    <row r="32" spans="1:9" ht="15.75">
      <c r="A32" s="31" t="s">
        <v>40</v>
      </c>
      <c r="B32" s="31"/>
      <c r="C32" s="42">
        <f>SUM(C28:C29)</f>
        <v>4280600</v>
      </c>
      <c r="D32" s="42">
        <f>SUM(D28:D31)</f>
        <v>368000</v>
      </c>
      <c r="E32" s="42">
        <f>SUM(E28:E31)</f>
        <v>217000</v>
      </c>
      <c r="F32" s="42">
        <f>SUM(F28:F31)</f>
        <v>4648600</v>
      </c>
      <c r="I32" s="130">
        <f>I27+I28</f>
        <v>4171100</v>
      </c>
    </row>
    <row r="33" ht="15" customHeight="1">
      <c r="A33" s="36"/>
    </row>
    <row r="34" spans="1:6" ht="15.75" customHeight="1">
      <c r="A34" s="23" t="s">
        <v>42</v>
      </c>
      <c r="B34" s="37" t="s">
        <v>43</v>
      </c>
      <c r="C34" s="37"/>
      <c r="D34" s="37"/>
      <c r="E34" s="37"/>
      <c r="F34" s="1" t="s">
        <v>35</v>
      </c>
    </row>
    <row r="35" spans="2:5" ht="25.5" customHeight="1">
      <c r="B35" s="30" t="s">
        <v>44</v>
      </c>
      <c r="C35" s="30" t="s">
        <v>37</v>
      </c>
      <c r="D35" s="30" t="s">
        <v>38</v>
      </c>
      <c r="E35" s="30" t="s">
        <v>40</v>
      </c>
    </row>
    <row r="36" spans="2:5" ht="9" customHeight="1">
      <c r="B36" s="43">
        <v>1</v>
      </c>
      <c r="C36" s="43">
        <v>2</v>
      </c>
      <c r="D36" s="43">
        <v>3</v>
      </c>
      <c r="E36" s="43">
        <v>4</v>
      </c>
    </row>
    <row r="37" spans="2:5" ht="9.75" customHeight="1">
      <c r="B37" s="131" t="s">
        <v>40</v>
      </c>
      <c r="C37" s="44"/>
      <c r="D37" s="44"/>
      <c r="E37" s="44"/>
    </row>
    <row r="38" ht="10.5" customHeight="1">
      <c r="A38" s="36"/>
    </row>
    <row r="39" spans="1:7" ht="15.75">
      <c r="A39" s="23" t="s">
        <v>45</v>
      </c>
      <c r="B39" s="25" t="s">
        <v>46</v>
      </c>
      <c r="C39" s="25"/>
      <c r="D39" s="25"/>
      <c r="E39" s="25"/>
      <c r="F39" s="25"/>
      <c r="G39" s="25"/>
    </row>
    <row r="40" spans="1:7" ht="27" customHeight="1">
      <c r="A40" s="30" t="s">
        <v>30</v>
      </c>
      <c r="B40" s="30" t="s">
        <v>47</v>
      </c>
      <c r="C40" s="30" t="s">
        <v>48</v>
      </c>
      <c r="D40" s="30" t="s">
        <v>49</v>
      </c>
      <c r="E40" s="30" t="s">
        <v>37</v>
      </c>
      <c r="F40" s="30" t="s">
        <v>38</v>
      </c>
      <c r="G40" s="30" t="s">
        <v>40</v>
      </c>
    </row>
    <row r="41" spans="1:7" ht="12.75" customHeight="1">
      <c r="A41" s="132">
        <v>1</v>
      </c>
      <c r="B41" s="132">
        <v>2</v>
      </c>
      <c r="C41" s="132">
        <v>3</v>
      </c>
      <c r="D41" s="132">
        <v>4</v>
      </c>
      <c r="E41" s="132">
        <v>5</v>
      </c>
      <c r="F41" s="132">
        <v>6</v>
      </c>
      <c r="G41" s="132">
        <v>7</v>
      </c>
    </row>
    <row r="42" spans="1:7" ht="13.5" customHeight="1">
      <c r="A42" s="32">
        <v>1</v>
      </c>
      <c r="B42" s="46" t="str">
        <f>B28</f>
        <v>Забезпечення організації  культурного дозвілля  населення  і зміцнення культурних традицій .</v>
      </c>
      <c r="C42" s="47"/>
      <c r="D42" s="47"/>
      <c r="E42" s="47"/>
      <c r="F42" s="47"/>
      <c r="G42" s="48"/>
    </row>
    <row r="43" spans="1:7" ht="11.25" customHeight="1">
      <c r="A43" s="30">
        <v>1</v>
      </c>
      <c r="B43" s="49" t="s">
        <v>50</v>
      </c>
      <c r="C43" s="32"/>
      <c r="D43" s="32"/>
      <c r="E43" s="32"/>
      <c r="F43" s="32"/>
      <c r="G43" s="32"/>
    </row>
    <row r="44" spans="1:7" ht="15">
      <c r="A44" s="30"/>
      <c r="B44" s="133" t="s">
        <v>111</v>
      </c>
      <c r="C44" s="87" t="s">
        <v>52</v>
      </c>
      <c r="D44" s="87" t="s">
        <v>112</v>
      </c>
      <c r="E44" s="134">
        <v>2</v>
      </c>
      <c r="F44" s="135"/>
      <c r="G44" s="53">
        <v>2</v>
      </c>
    </row>
    <row r="45" spans="1:7" ht="15" customHeight="1">
      <c r="A45" s="30"/>
      <c r="B45" s="136" t="s">
        <v>113</v>
      </c>
      <c r="C45" s="87" t="s">
        <v>52</v>
      </c>
      <c r="D45" s="87" t="s">
        <v>112</v>
      </c>
      <c r="E45" s="134">
        <v>2</v>
      </c>
      <c r="F45" s="135"/>
      <c r="G45" s="56">
        <f>E45</f>
        <v>2</v>
      </c>
    </row>
    <row r="46" spans="1:7" ht="15">
      <c r="A46" s="30"/>
      <c r="B46" s="136" t="s">
        <v>114</v>
      </c>
      <c r="C46" s="87" t="s">
        <v>52</v>
      </c>
      <c r="D46" s="87" t="s">
        <v>112</v>
      </c>
      <c r="E46" s="134">
        <v>9</v>
      </c>
      <c r="F46" s="135"/>
      <c r="G46" s="56">
        <f>E46</f>
        <v>9</v>
      </c>
    </row>
    <row r="47" spans="1:7" ht="15">
      <c r="A47" s="30"/>
      <c r="B47" s="136" t="s">
        <v>54</v>
      </c>
      <c r="C47" s="87" t="s">
        <v>52</v>
      </c>
      <c r="D47" s="87" t="s">
        <v>115</v>
      </c>
      <c r="E47" s="137">
        <f>SUM(E48:E51)</f>
        <v>42.3</v>
      </c>
      <c r="F47" s="135"/>
      <c r="G47" s="79">
        <f>E47</f>
        <v>42.3</v>
      </c>
    </row>
    <row r="48" spans="1:7" ht="16.5" customHeight="1">
      <c r="A48" s="30"/>
      <c r="B48" s="136" t="s">
        <v>116</v>
      </c>
      <c r="C48" s="87" t="s">
        <v>52</v>
      </c>
      <c r="D48" s="87" t="s">
        <v>115</v>
      </c>
      <c r="E48" s="68">
        <v>17.5</v>
      </c>
      <c r="F48" s="135"/>
      <c r="G48" s="79">
        <f>E48</f>
        <v>17.5</v>
      </c>
    </row>
    <row r="49" spans="1:7" ht="12.75" customHeight="1">
      <c r="A49" s="30"/>
      <c r="B49" s="136" t="s">
        <v>117</v>
      </c>
      <c r="C49" s="87" t="s">
        <v>52</v>
      </c>
      <c r="D49" s="87" t="s">
        <v>115</v>
      </c>
      <c r="E49" s="68">
        <v>4.5</v>
      </c>
      <c r="F49" s="135"/>
      <c r="G49" s="79">
        <f>E49</f>
        <v>4.5</v>
      </c>
    </row>
    <row r="50" spans="1:7" ht="15.75" customHeight="1">
      <c r="A50" s="30"/>
      <c r="B50" s="136" t="s">
        <v>118</v>
      </c>
      <c r="C50" s="87" t="s">
        <v>52</v>
      </c>
      <c r="D50" s="87" t="s">
        <v>115</v>
      </c>
      <c r="E50" s="68">
        <v>20.3</v>
      </c>
      <c r="F50" s="138"/>
      <c r="G50" s="79">
        <f>SUM(E50:F50)</f>
        <v>20.3</v>
      </c>
    </row>
    <row r="51" spans="1:7" ht="15">
      <c r="A51" s="30"/>
      <c r="B51" s="136" t="s">
        <v>119</v>
      </c>
      <c r="C51" s="87" t="s">
        <v>52</v>
      </c>
      <c r="D51" s="87" t="s">
        <v>115</v>
      </c>
      <c r="E51" s="134"/>
      <c r="F51" s="139"/>
      <c r="G51" s="63"/>
    </row>
    <row r="52" spans="1:7" ht="24" customHeight="1">
      <c r="A52" s="30"/>
      <c r="B52" s="140" t="s">
        <v>120</v>
      </c>
      <c r="C52" s="87" t="s">
        <v>64</v>
      </c>
      <c r="D52" s="141" t="s">
        <v>65</v>
      </c>
      <c r="E52" s="142">
        <f>C32</f>
        <v>4280600</v>
      </c>
      <c r="F52" s="143"/>
      <c r="G52" s="67">
        <f aca="true" t="shared" si="0" ref="G52:G57">E52</f>
        <v>4280600</v>
      </c>
    </row>
    <row r="53" spans="1:7" ht="15.75">
      <c r="A53" s="30">
        <v>2</v>
      </c>
      <c r="B53" s="49" t="s">
        <v>66</v>
      </c>
      <c r="C53" s="51"/>
      <c r="D53" s="61"/>
      <c r="E53" s="92"/>
      <c r="F53" s="66"/>
      <c r="G53" s="67"/>
    </row>
    <row r="54" spans="1:7" ht="14.25" customHeight="1">
      <c r="A54" s="30"/>
      <c r="B54" s="136" t="s">
        <v>121</v>
      </c>
      <c r="C54" s="144" t="s">
        <v>74</v>
      </c>
      <c r="D54" s="58" t="s">
        <v>61</v>
      </c>
      <c r="E54" s="60">
        <v>119550</v>
      </c>
      <c r="F54" s="145"/>
      <c r="G54" s="67">
        <f t="shared" si="0"/>
        <v>119550</v>
      </c>
    </row>
    <row r="55" spans="1:7" ht="12.75" customHeight="1">
      <c r="A55" s="45"/>
      <c r="B55" s="136" t="s">
        <v>75</v>
      </c>
      <c r="C55" s="144" t="s">
        <v>74</v>
      </c>
      <c r="D55" s="61" t="s">
        <v>68</v>
      </c>
      <c r="E55" s="63"/>
      <c r="F55" s="145"/>
      <c r="G55" s="70"/>
    </row>
    <row r="56" spans="1:7" ht="12.75" customHeight="1">
      <c r="A56" s="45"/>
      <c r="B56" s="136" t="s">
        <v>76</v>
      </c>
      <c r="C56" s="144" t="s">
        <v>74</v>
      </c>
      <c r="D56" s="61" t="s">
        <v>68</v>
      </c>
      <c r="E56" s="60">
        <f>E54</f>
        <v>119550</v>
      </c>
      <c r="F56" s="145"/>
      <c r="G56" s="67">
        <f t="shared" si="0"/>
        <v>119550</v>
      </c>
    </row>
    <row r="57" spans="1:7" ht="30" customHeight="1">
      <c r="A57" s="32"/>
      <c r="B57" s="136" t="s">
        <v>122</v>
      </c>
      <c r="C57" s="144" t="s">
        <v>123</v>
      </c>
      <c r="D57" s="61" t="s">
        <v>68</v>
      </c>
      <c r="E57" s="146">
        <v>372</v>
      </c>
      <c r="F57" s="147"/>
      <c r="G57" s="67">
        <f t="shared" si="0"/>
        <v>372</v>
      </c>
    </row>
    <row r="58" spans="1:8" ht="15" customHeight="1">
      <c r="A58" s="32"/>
      <c r="B58" s="136" t="s">
        <v>124</v>
      </c>
      <c r="C58" s="87" t="s">
        <v>64</v>
      </c>
      <c r="D58" s="61" t="s">
        <v>68</v>
      </c>
      <c r="E58" s="148"/>
      <c r="F58" s="149">
        <f>D32</f>
        <v>368000</v>
      </c>
      <c r="G58" s="67">
        <f>F58</f>
        <v>368000</v>
      </c>
      <c r="H58" s="11"/>
    </row>
    <row r="59" spans="1:8" ht="14.25" customHeight="1">
      <c r="A59" s="32"/>
      <c r="B59" s="136" t="s">
        <v>78</v>
      </c>
      <c r="C59" s="87" t="s">
        <v>64</v>
      </c>
      <c r="D59" s="61" t="s">
        <v>65</v>
      </c>
      <c r="E59" s="65"/>
      <c r="F59" s="143"/>
      <c r="G59" s="138"/>
      <c r="H59" s="11"/>
    </row>
    <row r="60" spans="1:8" ht="15" customHeight="1">
      <c r="A60" s="30"/>
      <c r="B60" s="136" t="s">
        <v>125</v>
      </c>
      <c r="C60" s="144" t="s">
        <v>126</v>
      </c>
      <c r="D60" s="61" t="s">
        <v>65</v>
      </c>
      <c r="E60" s="92"/>
      <c r="F60" s="143"/>
      <c r="G60" s="138"/>
      <c r="H60" s="11"/>
    </row>
    <row r="61" spans="1:7" ht="12" customHeight="1">
      <c r="A61" s="30">
        <v>3</v>
      </c>
      <c r="B61" s="150" t="s">
        <v>80</v>
      </c>
      <c r="C61" s="32"/>
      <c r="D61" s="72"/>
      <c r="E61" s="97"/>
      <c r="F61" s="151"/>
      <c r="G61" s="97"/>
    </row>
    <row r="62" spans="1:7" ht="15" customHeight="1">
      <c r="A62" s="30"/>
      <c r="B62" s="136" t="s">
        <v>127</v>
      </c>
      <c r="C62" s="76" t="s">
        <v>64</v>
      </c>
      <c r="D62" s="61" t="s">
        <v>82</v>
      </c>
      <c r="E62" s="152"/>
      <c r="F62" s="153"/>
      <c r="G62" s="154"/>
    </row>
    <row r="63" spans="1:7" ht="15.75" customHeight="1">
      <c r="A63" s="30"/>
      <c r="B63" s="136" t="s">
        <v>83</v>
      </c>
      <c r="C63" s="76" t="s">
        <v>64</v>
      </c>
      <c r="D63" s="61" t="s">
        <v>82</v>
      </c>
      <c r="E63" s="84">
        <f>E52/E54</f>
        <v>35.80593893768298</v>
      </c>
      <c r="F63" s="84">
        <f>F58/E54</f>
        <v>3.0782099539941448</v>
      </c>
      <c r="G63" s="79">
        <f>F32/G56</f>
        <v>38.88414889167712</v>
      </c>
    </row>
    <row r="64" spans="1:7" ht="15">
      <c r="A64" s="30"/>
      <c r="B64" s="136" t="s">
        <v>128</v>
      </c>
      <c r="C64" s="76" t="s">
        <v>64</v>
      </c>
      <c r="D64" s="61" t="s">
        <v>82</v>
      </c>
      <c r="E64" s="81">
        <f>E52/E57</f>
        <v>11506.989247311827</v>
      </c>
      <c r="F64" s="155">
        <f>D32/E57</f>
        <v>989.247311827957</v>
      </c>
      <c r="G64" s="79">
        <f>F32/G57</f>
        <v>12496.236559139785</v>
      </c>
    </row>
    <row r="65" spans="1:7" ht="13.5" customHeight="1">
      <c r="A65" s="30">
        <v>4</v>
      </c>
      <c r="B65" s="49" t="s">
        <v>85</v>
      </c>
      <c r="C65" s="32"/>
      <c r="D65" s="72"/>
      <c r="E65" s="101"/>
      <c r="F65" s="101"/>
      <c r="G65" s="101"/>
    </row>
    <row r="66" spans="1:7" ht="27.75" customHeight="1">
      <c r="A66" s="102"/>
      <c r="B66" s="83" t="s">
        <v>129</v>
      </c>
      <c r="C66" s="60" t="s">
        <v>87</v>
      </c>
      <c r="D66" s="61" t="s">
        <v>82</v>
      </c>
      <c r="E66" s="104"/>
      <c r="F66" s="104"/>
      <c r="G66" s="156">
        <v>0.04</v>
      </c>
    </row>
    <row r="67" spans="1:7" ht="16.5" customHeight="1">
      <c r="A67" s="45">
        <v>2</v>
      </c>
      <c r="B67" s="46" t="str">
        <f>B29</f>
        <v>Капітальний ремонт системи опалення спортивного залу Стебницького народного дому по вул. Майдан Шевченка,5/1 у м. Стебнику</v>
      </c>
      <c r="C67" s="47"/>
      <c r="D67" s="47"/>
      <c r="E67" s="47"/>
      <c r="F67" s="47"/>
      <c r="G67" s="48"/>
    </row>
    <row r="68" spans="1:7" ht="15" customHeight="1">
      <c r="A68" s="30">
        <v>1</v>
      </c>
      <c r="B68" s="49" t="s">
        <v>50</v>
      </c>
      <c r="C68" s="32"/>
      <c r="D68" s="32"/>
      <c r="E68" s="32"/>
      <c r="F68" s="32"/>
      <c r="G68" s="32"/>
    </row>
    <row r="69" spans="1:7" ht="18.75" customHeight="1">
      <c r="A69" s="85"/>
      <c r="B69" s="86" t="s">
        <v>130</v>
      </c>
      <c r="C69" s="87" t="s">
        <v>64</v>
      </c>
      <c r="D69" s="141" t="s">
        <v>65</v>
      </c>
      <c r="E69" s="89"/>
      <c r="F69" s="157">
        <f>E29</f>
        <v>51000</v>
      </c>
      <c r="G69" s="157">
        <f>F29</f>
        <v>51000</v>
      </c>
    </row>
    <row r="70" spans="1:7" ht="12" customHeight="1">
      <c r="A70" s="30">
        <v>2</v>
      </c>
      <c r="B70" s="49" t="s">
        <v>66</v>
      </c>
      <c r="C70" s="51"/>
      <c r="D70" s="61"/>
      <c r="E70" s="92"/>
      <c r="F70" s="66"/>
      <c r="G70" s="67"/>
    </row>
    <row r="71" spans="1:7" ht="15" customHeight="1">
      <c r="A71" s="85"/>
      <c r="B71" s="93" t="s">
        <v>131</v>
      </c>
      <c r="C71" s="94" t="s">
        <v>123</v>
      </c>
      <c r="D71" s="141" t="s">
        <v>65</v>
      </c>
      <c r="E71" s="95"/>
      <c r="F71" s="60">
        <v>1</v>
      </c>
      <c r="G71" s="39">
        <v>1</v>
      </c>
    </row>
    <row r="72" spans="1:7" ht="16.5" customHeight="1">
      <c r="A72" s="30">
        <v>3</v>
      </c>
      <c r="B72" s="49" t="s">
        <v>80</v>
      </c>
      <c r="C72" s="32"/>
      <c r="D72" s="96"/>
      <c r="E72" s="97"/>
      <c r="F72" s="74"/>
      <c r="G72" s="73"/>
    </row>
    <row r="73" spans="1:7" ht="10.5" customHeight="1">
      <c r="A73" s="85"/>
      <c r="B73" s="98" t="s">
        <v>91</v>
      </c>
      <c r="C73" s="87" t="s">
        <v>64</v>
      </c>
      <c r="D73" s="30" t="s">
        <v>82</v>
      </c>
      <c r="E73" s="89"/>
      <c r="F73" s="158">
        <f>F69/F71</f>
        <v>51000</v>
      </c>
      <c r="G73" s="158">
        <f>G69/G71</f>
        <v>51000</v>
      </c>
    </row>
    <row r="74" spans="1:7" ht="13.5" customHeight="1">
      <c r="A74" s="30">
        <v>4</v>
      </c>
      <c r="B74" s="100" t="s">
        <v>85</v>
      </c>
      <c r="C74" s="32"/>
      <c r="D74" s="72"/>
      <c r="E74" s="101"/>
      <c r="G74" s="159"/>
    </row>
    <row r="75" spans="1:7" ht="13.5" customHeight="1">
      <c r="A75" s="102"/>
      <c r="B75" s="103" t="s">
        <v>92</v>
      </c>
      <c r="C75" s="60" t="s">
        <v>87</v>
      </c>
      <c r="D75" s="61" t="s">
        <v>82</v>
      </c>
      <c r="E75" s="104"/>
      <c r="F75" s="104"/>
      <c r="G75" s="105">
        <v>0.2</v>
      </c>
    </row>
    <row r="76" spans="1:7" ht="13.5" customHeight="1">
      <c r="A76" s="45">
        <v>3</v>
      </c>
      <c r="B76" s="160" t="str">
        <f>B30</f>
        <v>Придбання акустичного обладнання для аматорського колективу циркового мистецтва "Вікторія" Стебницького Народного дому </v>
      </c>
      <c r="C76" s="160"/>
      <c r="D76" s="160"/>
      <c r="E76" s="160"/>
      <c r="F76" s="160"/>
      <c r="G76" s="160"/>
    </row>
    <row r="77" spans="1:7" ht="14.25" customHeight="1">
      <c r="A77" s="30">
        <v>1</v>
      </c>
      <c r="B77" s="49" t="s">
        <v>50</v>
      </c>
      <c r="C77" s="32"/>
      <c r="D77" s="32"/>
      <c r="E77" s="32"/>
      <c r="F77" s="32"/>
      <c r="G77" s="32"/>
    </row>
    <row r="78" spans="1:7" ht="12" customHeight="1">
      <c r="A78" s="85"/>
      <c r="B78" s="140" t="s">
        <v>132</v>
      </c>
      <c r="C78" s="87" t="s">
        <v>64</v>
      </c>
      <c r="D78" s="141" t="s">
        <v>65</v>
      </c>
      <c r="E78" s="89"/>
      <c r="F78" s="157">
        <f>E30</f>
        <v>56000</v>
      </c>
      <c r="G78" s="157">
        <f>F30</f>
        <v>56000</v>
      </c>
    </row>
    <row r="79" spans="1:7" ht="14.25" customHeight="1">
      <c r="A79" s="30">
        <v>2</v>
      </c>
      <c r="B79" s="49" t="s">
        <v>66</v>
      </c>
      <c r="C79" s="51"/>
      <c r="D79" s="61"/>
      <c r="E79" s="92"/>
      <c r="F79" s="66"/>
      <c r="G79" s="67"/>
    </row>
    <row r="80" spans="1:7" ht="12.75" customHeight="1">
      <c r="A80" s="85"/>
      <c r="B80" s="140" t="s">
        <v>133</v>
      </c>
      <c r="C80" s="94" t="s">
        <v>123</v>
      </c>
      <c r="D80" s="141" t="s">
        <v>65</v>
      </c>
      <c r="E80" s="95"/>
      <c r="F80" s="60">
        <v>1</v>
      </c>
      <c r="G80" s="39">
        <v>1</v>
      </c>
    </row>
    <row r="81" spans="1:7" ht="14.25" customHeight="1">
      <c r="A81" s="30">
        <v>3</v>
      </c>
      <c r="B81" s="49" t="s">
        <v>80</v>
      </c>
      <c r="C81" s="32"/>
      <c r="D81" s="72"/>
      <c r="E81" s="97"/>
      <c r="F81" s="74"/>
      <c r="G81" s="73"/>
    </row>
    <row r="82" spans="1:7" ht="15" customHeight="1">
      <c r="A82" s="85"/>
      <c r="B82" s="98" t="s">
        <v>134</v>
      </c>
      <c r="C82" s="87" t="s">
        <v>64</v>
      </c>
      <c r="D82" s="30" t="s">
        <v>82</v>
      </c>
      <c r="E82" s="89"/>
      <c r="F82" s="82">
        <f>F78/F80</f>
        <v>56000</v>
      </c>
      <c r="G82" s="82">
        <f>G78/G80</f>
        <v>56000</v>
      </c>
    </row>
    <row r="83" spans="1:7" ht="15" customHeight="1">
      <c r="A83" s="30">
        <v>4</v>
      </c>
      <c r="B83" s="100" t="s">
        <v>85</v>
      </c>
      <c r="C83" s="32"/>
      <c r="D83" s="72"/>
      <c r="E83" s="101"/>
      <c r="G83" s="159"/>
    </row>
    <row r="84" spans="1:7" ht="13.5" customHeight="1">
      <c r="A84" s="102"/>
      <c r="B84" s="103" t="s">
        <v>135</v>
      </c>
      <c r="C84" s="60" t="s">
        <v>87</v>
      </c>
      <c r="D84" s="61" t="s">
        <v>82</v>
      </c>
      <c r="E84" s="104"/>
      <c r="F84" s="161"/>
      <c r="G84" s="162">
        <v>0.125</v>
      </c>
    </row>
    <row r="85" spans="1:7" ht="17.25" customHeight="1">
      <c r="A85" s="45">
        <v>4</v>
      </c>
      <c r="B85" s="46" t="str">
        <f>B31</f>
        <v>Капітальний ремонт сантихнічних вузлів та влаштування гардеробу у фойє Народного дому ім І.Франка</v>
      </c>
      <c r="C85" s="47"/>
      <c r="D85" s="47"/>
      <c r="E85" s="47"/>
      <c r="F85" s="47"/>
      <c r="G85" s="48"/>
    </row>
    <row r="86" spans="1:7" ht="12.75" customHeight="1">
      <c r="A86" s="30">
        <v>1</v>
      </c>
      <c r="B86" s="49" t="s">
        <v>50</v>
      </c>
      <c r="C86" s="32"/>
      <c r="D86" s="32"/>
      <c r="E86" s="32"/>
      <c r="F86" s="32"/>
      <c r="G86" s="32"/>
    </row>
    <row r="87" spans="1:7" ht="25.5" customHeight="1">
      <c r="A87" s="85"/>
      <c r="B87" s="86" t="s">
        <v>136</v>
      </c>
      <c r="C87" s="87" t="s">
        <v>64</v>
      </c>
      <c r="D87" s="141" t="s">
        <v>65</v>
      </c>
      <c r="E87" s="89"/>
      <c r="F87" s="90">
        <f>D31</f>
        <v>110000</v>
      </c>
      <c r="G87" s="90">
        <f>F87</f>
        <v>110000</v>
      </c>
    </row>
    <row r="88" spans="1:7" ht="15" customHeight="1">
      <c r="A88" s="30">
        <v>2</v>
      </c>
      <c r="B88" s="49" t="s">
        <v>66</v>
      </c>
      <c r="C88" s="51"/>
      <c r="D88" s="61"/>
      <c r="E88" s="92"/>
      <c r="F88" s="66"/>
      <c r="G88" s="67"/>
    </row>
    <row r="89" spans="1:7" ht="15.75" customHeight="1">
      <c r="A89" s="85"/>
      <c r="B89" s="93" t="s">
        <v>131</v>
      </c>
      <c r="C89" s="94" t="s">
        <v>123</v>
      </c>
      <c r="D89" s="141" t="s">
        <v>65</v>
      </c>
      <c r="E89" s="95"/>
      <c r="F89" s="53">
        <v>1</v>
      </c>
      <c r="G89" s="90">
        <v>1</v>
      </c>
    </row>
    <row r="90" spans="1:7" ht="15" customHeight="1">
      <c r="A90" s="30">
        <v>3</v>
      </c>
      <c r="B90" s="49" t="s">
        <v>80</v>
      </c>
      <c r="C90" s="32"/>
      <c r="D90" s="96"/>
      <c r="E90" s="97"/>
      <c r="F90" s="56"/>
      <c r="G90" s="67"/>
    </row>
    <row r="91" spans="1:7" ht="14.25" customHeight="1">
      <c r="A91" s="85"/>
      <c r="B91" s="98" t="s">
        <v>91</v>
      </c>
      <c r="C91" s="87" t="s">
        <v>64</v>
      </c>
      <c r="D91" s="30" t="s">
        <v>82</v>
      </c>
      <c r="E91" s="89"/>
      <c r="F91" s="163">
        <f>F87/F89</f>
        <v>110000</v>
      </c>
      <c r="G91" s="163">
        <f>G87/G89</f>
        <v>110000</v>
      </c>
    </row>
    <row r="92" spans="1:7" ht="14.25" customHeight="1">
      <c r="A92" s="30">
        <v>4</v>
      </c>
      <c r="B92" s="100" t="s">
        <v>85</v>
      </c>
      <c r="C92" s="32"/>
      <c r="D92" s="72"/>
      <c r="E92" s="101"/>
      <c r="G92" s="159"/>
    </row>
    <row r="93" spans="1:7" ht="13.5" customHeight="1">
      <c r="A93" s="102"/>
      <c r="B93" s="103" t="s">
        <v>92</v>
      </c>
      <c r="C93" s="60" t="s">
        <v>87</v>
      </c>
      <c r="D93" s="61" t="s">
        <v>82</v>
      </c>
      <c r="E93" s="104"/>
      <c r="F93" s="104"/>
      <c r="G93" s="105">
        <v>0.2</v>
      </c>
    </row>
    <row r="94" spans="1:7" ht="15.75" customHeight="1">
      <c r="A94" s="25" t="s">
        <v>94</v>
      </c>
      <c r="B94" s="25"/>
      <c r="C94" s="25"/>
      <c r="D94" s="108"/>
      <c r="E94" s="109"/>
      <c r="F94" s="110" t="s">
        <v>95</v>
      </c>
      <c r="G94" s="110"/>
    </row>
    <row r="95" spans="1:7" ht="14.25" customHeight="1">
      <c r="A95" s="111"/>
      <c r="B95" s="1"/>
      <c r="D95" s="112" t="s">
        <v>96</v>
      </c>
      <c r="E95" s="107"/>
      <c r="F95" s="113" t="s">
        <v>97</v>
      </c>
      <c r="G95" s="113"/>
    </row>
    <row r="96" spans="1:4" ht="14.25" customHeight="1">
      <c r="A96" s="25" t="s">
        <v>98</v>
      </c>
      <c r="B96" s="25"/>
      <c r="C96" s="25"/>
      <c r="D96" s="23"/>
    </row>
    <row r="97" spans="1:7" ht="15.75" customHeight="1">
      <c r="A97" s="25" t="s">
        <v>99</v>
      </c>
      <c r="B97" s="25"/>
      <c r="C97" s="25"/>
      <c r="D97" s="114"/>
      <c r="E97" s="115"/>
      <c r="F97" s="116" t="s">
        <v>100</v>
      </c>
      <c r="G97" s="116"/>
    </row>
    <row r="98" spans="1:7" ht="13.5" customHeight="1">
      <c r="A98" s="1"/>
      <c r="B98" s="117"/>
      <c r="C98" s="23"/>
      <c r="D98" s="118" t="s">
        <v>96</v>
      </c>
      <c r="F98" s="119" t="s">
        <v>97</v>
      </c>
      <c r="G98" s="119"/>
    </row>
    <row r="99" ht="15.75">
      <c r="B99" s="23"/>
    </row>
  </sheetData>
  <sheetProtection/>
  <mergeCells count="43">
    <mergeCell ref="F95:G95"/>
    <mergeCell ref="A96:C96"/>
    <mergeCell ref="A97:C97"/>
    <mergeCell ref="F97:G97"/>
    <mergeCell ref="F98:G98"/>
    <mergeCell ref="B39:G39"/>
    <mergeCell ref="B42:G42"/>
    <mergeCell ref="B67:G67"/>
    <mergeCell ref="B76:G76"/>
    <mergeCell ref="B85:G85"/>
    <mergeCell ref="A94:C94"/>
    <mergeCell ref="F94:G94"/>
    <mergeCell ref="B21:G21"/>
    <mergeCell ref="B22:G22"/>
    <mergeCell ref="B23:G23"/>
    <mergeCell ref="B25:D25"/>
    <mergeCell ref="A32:B32"/>
    <mergeCell ref="B34:E34"/>
    <mergeCell ref="B15:G15"/>
    <mergeCell ref="B16:G16"/>
    <mergeCell ref="B17:G17"/>
    <mergeCell ref="B18:G18"/>
    <mergeCell ref="A19:G19"/>
    <mergeCell ref="B20:D20"/>
    <mergeCell ref="A11:A12"/>
    <mergeCell ref="C11:C12"/>
    <mergeCell ref="D11:G11"/>
    <mergeCell ref="D12:G12"/>
    <mergeCell ref="A13:A14"/>
    <mergeCell ref="D13:G13"/>
    <mergeCell ref="D14:G14"/>
    <mergeCell ref="A7:G7"/>
    <mergeCell ref="A8:G8"/>
    <mergeCell ref="A9:A10"/>
    <mergeCell ref="C9:C10"/>
    <mergeCell ref="D9:G9"/>
    <mergeCell ref="D10:G10"/>
    <mergeCell ref="E1:G1"/>
    <mergeCell ref="E2:G2"/>
    <mergeCell ref="E3:G3"/>
    <mergeCell ref="E4:G4"/>
    <mergeCell ref="E5:G5"/>
    <mergeCell ref="E6:F6"/>
  </mergeCells>
  <printOptions/>
  <pageMargins left="0" right="0" top="0.11811023622047245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B23" sqref="B23:G23"/>
    </sheetView>
  </sheetViews>
  <sheetFormatPr defaultColWidth="21.57421875" defaultRowHeight="15"/>
  <cols>
    <col min="1" max="1" width="5.7109375" style="2" customWidth="1"/>
    <col min="2" max="2" width="43.28125" style="2" customWidth="1"/>
    <col min="3" max="3" width="12.57421875" style="2" customWidth="1"/>
    <col min="4" max="4" width="18.00390625" style="2" customWidth="1"/>
    <col min="5" max="5" width="16.00390625" style="2" customWidth="1"/>
    <col min="6" max="6" width="15.00390625" style="2" customWidth="1"/>
    <col min="7" max="7" width="24.421875" style="2" customWidth="1"/>
    <col min="8" max="16384" width="21.57421875" style="2" customWidth="1"/>
  </cols>
  <sheetData>
    <row r="1" spans="1:7" ht="42" customHeight="1">
      <c r="A1" s="1"/>
      <c r="E1" s="3" t="s">
        <v>0</v>
      </c>
      <c r="F1" s="3"/>
      <c r="G1" s="3"/>
    </row>
    <row r="2" spans="1:7" ht="15" customHeight="1">
      <c r="A2" s="1"/>
      <c r="E2" s="4" t="s">
        <v>1</v>
      </c>
      <c r="F2" s="4"/>
      <c r="G2" s="4"/>
    </row>
    <row r="3" spans="1:7" ht="13.5" customHeight="1">
      <c r="A3" s="1"/>
      <c r="B3" s="1"/>
      <c r="E3" s="5" t="s">
        <v>2</v>
      </c>
      <c r="F3" s="5"/>
      <c r="G3" s="5"/>
    </row>
    <row r="4" spans="1:7" ht="15.75" customHeight="1">
      <c r="A4" s="1"/>
      <c r="E4" s="6" t="s">
        <v>3</v>
      </c>
      <c r="F4" s="6"/>
      <c r="G4" s="6"/>
    </row>
    <row r="5" spans="1:7" ht="11.25" customHeight="1">
      <c r="A5" s="1"/>
      <c r="E5" s="7" t="s">
        <v>4</v>
      </c>
      <c r="F5" s="7"/>
      <c r="G5" s="7"/>
    </row>
    <row r="6" spans="1:7" ht="15.75">
      <c r="A6" s="1"/>
      <c r="B6" s="1"/>
      <c r="E6" s="8" t="s">
        <v>5</v>
      </c>
      <c r="F6" s="8"/>
      <c r="G6" s="9" t="s">
        <v>6</v>
      </c>
    </row>
    <row r="7" spans="1:13" ht="15.75">
      <c r="A7" s="10" t="s">
        <v>7</v>
      </c>
      <c r="B7" s="10"/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</row>
    <row r="8" spans="1:13" ht="15.75">
      <c r="A8" s="10" t="s">
        <v>8</v>
      </c>
      <c r="B8" s="10"/>
      <c r="C8" s="10"/>
      <c r="D8" s="10"/>
      <c r="E8" s="10"/>
      <c r="F8" s="10"/>
      <c r="G8" s="10"/>
      <c r="H8" s="11"/>
      <c r="I8" s="11"/>
      <c r="J8" s="11"/>
      <c r="K8" s="11"/>
      <c r="L8" s="11"/>
      <c r="M8" s="11"/>
    </row>
    <row r="9" spans="1:13" ht="15.75" customHeight="1">
      <c r="A9" s="12" t="s">
        <v>9</v>
      </c>
      <c r="B9" s="13">
        <v>1010000</v>
      </c>
      <c r="C9" s="14"/>
      <c r="D9" s="15" t="s">
        <v>10</v>
      </c>
      <c r="E9" s="15"/>
      <c r="F9" s="15"/>
      <c r="G9" s="15"/>
      <c r="H9" s="11"/>
      <c r="I9" s="11"/>
      <c r="J9" s="11"/>
      <c r="K9" s="11"/>
      <c r="L9" s="11"/>
      <c r="M9" s="11"/>
    </row>
    <row r="10" spans="1:13" ht="11.25" customHeight="1">
      <c r="A10" s="12"/>
      <c r="B10" s="16" t="s">
        <v>11</v>
      </c>
      <c r="C10" s="14"/>
      <c r="D10" s="17" t="s">
        <v>12</v>
      </c>
      <c r="E10" s="17"/>
      <c r="F10" s="17"/>
      <c r="G10" s="17"/>
      <c r="H10" s="11"/>
      <c r="I10" s="11"/>
      <c r="J10" s="11"/>
      <c r="K10" s="11"/>
      <c r="L10" s="11"/>
      <c r="M10" s="11"/>
    </row>
    <row r="11" spans="1:13" ht="15.75" customHeight="1">
      <c r="A11" s="12" t="s">
        <v>13</v>
      </c>
      <c r="B11" s="13">
        <v>1010000</v>
      </c>
      <c r="C11" s="14"/>
      <c r="D11" s="15" t="s">
        <v>10</v>
      </c>
      <c r="E11" s="15"/>
      <c r="F11" s="15"/>
      <c r="G11" s="15"/>
      <c r="H11" s="11"/>
      <c r="I11" s="11"/>
      <c r="J11" s="11"/>
      <c r="K11" s="11"/>
      <c r="L11" s="11"/>
      <c r="M11" s="11"/>
    </row>
    <row r="12" spans="1:13" ht="11.25" customHeight="1">
      <c r="A12" s="12"/>
      <c r="B12" s="16" t="s">
        <v>11</v>
      </c>
      <c r="C12" s="14"/>
      <c r="D12" s="18" t="s">
        <v>14</v>
      </c>
      <c r="E12" s="18"/>
      <c r="F12" s="18"/>
      <c r="G12" s="18"/>
      <c r="H12" s="11"/>
      <c r="I12" s="11"/>
      <c r="J12" s="11"/>
      <c r="K12" s="11"/>
      <c r="L12" s="11"/>
      <c r="M12" s="11"/>
    </row>
    <row r="13" spans="1:13" ht="23.25" customHeight="1">
      <c r="A13" s="12" t="s">
        <v>15</v>
      </c>
      <c r="B13" s="13">
        <v>1014040</v>
      </c>
      <c r="C13" s="19" t="s">
        <v>16</v>
      </c>
      <c r="D13" s="20" t="s">
        <v>17</v>
      </c>
      <c r="E13" s="20"/>
      <c r="F13" s="20"/>
      <c r="G13" s="20"/>
      <c r="H13" s="21"/>
      <c r="I13" s="21"/>
      <c r="J13" s="21"/>
      <c r="K13" s="21"/>
      <c r="L13" s="21"/>
      <c r="M13" s="11"/>
    </row>
    <row r="14" spans="1:13" ht="11.25" customHeight="1">
      <c r="A14" s="12"/>
      <c r="B14" s="22" t="s">
        <v>11</v>
      </c>
      <c r="C14" s="22" t="s">
        <v>18</v>
      </c>
      <c r="D14" s="17" t="s">
        <v>19</v>
      </c>
      <c r="E14" s="17"/>
      <c r="F14" s="17"/>
      <c r="G14" s="17"/>
      <c r="H14" s="11"/>
      <c r="I14" s="11"/>
      <c r="J14" s="11"/>
      <c r="K14" s="11"/>
      <c r="L14" s="11"/>
      <c r="M14" s="11"/>
    </row>
    <row r="15" spans="1:13" ht="34.5" customHeight="1">
      <c r="A15" s="23" t="s">
        <v>20</v>
      </c>
      <c r="B15" s="24" t="s">
        <v>21</v>
      </c>
      <c r="C15" s="24"/>
      <c r="D15" s="24"/>
      <c r="E15" s="24"/>
      <c r="F15" s="24"/>
      <c r="G15" s="24"/>
      <c r="H15" s="11"/>
      <c r="I15" s="11"/>
      <c r="J15" s="11"/>
      <c r="K15" s="11"/>
      <c r="L15" s="11"/>
      <c r="M15" s="11"/>
    </row>
    <row r="16" spans="1:13" ht="15.75">
      <c r="A16" s="23" t="s">
        <v>22</v>
      </c>
      <c r="B16" s="25" t="s">
        <v>23</v>
      </c>
      <c r="C16" s="25"/>
      <c r="D16" s="25"/>
      <c r="E16" s="25"/>
      <c r="F16" s="25"/>
      <c r="G16" s="25"/>
      <c r="H16" s="11"/>
      <c r="I16" s="11"/>
      <c r="J16" s="11"/>
      <c r="K16" s="11"/>
      <c r="L16" s="11"/>
      <c r="M16" s="11"/>
    </row>
    <row r="17" spans="1:13" ht="75.75" customHeight="1">
      <c r="A17" s="23"/>
      <c r="B17" s="26" t="s">
        <v>24</v>
      </c>
      <c r="C17" s="26"/>
      <c r="D17" s="26"/>
      <c r="E17" s="26"/>
      <c r="F17" s="26"/>
      <c r="G17" s="26"/>
      <c r="H17" s="11"/>
      <c r="I17" s="11"/>
      <c r="J17" s="11"/>
      <c r="K17" s="11"/>
      <c r="L17" s="11"/>
      <c r="M17" s="11"/>
    </row>
    <row r="18" spans="1:13" ht="15.75">
      <c r="A18" s="23" t="s">
        <v>25</v>
      </c>
      <c r="B18" s="25" t="s">
        <v>26</v>
      </c>
      <c r="C18" s="25"/>
      <c r="D18" s="25"/>
      <c r="E18" s="25"/>
      <c r="F18" s="25"/>
      <c r="G18" s="25"/>
      <c r="H18" s="11"/>
      <c r="I18" s="11"/>
      <c r="J18" s="11"/>
      <c r="K18" s="11"/>
      <c r="L18" s="11"/>
      <c r="M18" s="11"/>
    </row>
    <row r="19" spans="1:13" ht="30.75" customHeight="1">
      <c r="A19" s="27" t="s">
        <v>27</v>
      </c>
      <c r="B19" s="27"/>
      <c r="C19" s="27"/>
      <c r="D19" s="27"/>
      <c r="E19" s="27"/>
      <c r="F19" s="27"/>
      <c r="G19" s="27"/>
      <c r="H19" s="28"/>
      <c r="I19" s="28"/>
      <c r="J19" s="28"/>
      <c r="K19" s="28"/>
      <c r="L19" s="28"/>
      <c r="M19" s="28"/>
    </row>
    <row r="20" spans="1:4" ht="18.75" customHeight="1">
      <c r="A20" s="23" t="s">
        <v>28</v>
      </c>
      <c r="B20" s="29" t="s">
        <v>29</v>
      </c>
      <c r="C20" s="29"/>
      <c r="D20" s="29"/>
    </row>
    <row r="21" spans="1:7" ht="15.75">
      <c r="A21" s="30" t="s">
        <v>30</v>
      </c>
      <c r="B21" s="31" t="s">
        <v>31</v>
      </c>
      <c r="C21" s="31"/>
      <c r="D21" s="31"/>
      <c r="E21" s="31"/>
      <c r="F21" s="31"/>
      <c r="G21" s="31"/>
    </row>
    <row r="22" spans="1:7" ht="20.25" customHeight="1">
      <c r="A22" s="32">
        <v>1</v>
      </c>
      <c r="B22" s="33" t="s">
        <v>32</v>
      </c>
      <c r="C22" s="34"/>
      <c r="D22" s="34"/>
      <c r="E22" s="34"/>
      <c r="F22" s="34"/>
      <c r="G22" s="35"/>
    </row>
    <row r="23" spans="1:7" ht="15.75">
      <c r="A23" s="32"/>
      <c r="B23" s="31"/>
      <c r="C23" s="31"/>
      <c r="D23" s="31"/>
      <c r="E23" s="31"/>
      <c r="F23" s="31"/>
      <c r="G23" s="31"/>
    </row>
    <row r="24" ht="7.5" customHeight="1">
      <c r="A24" s="36"/>
    </row>
    <row r="25" spans="1:7" ht="18" customHeight="1">
      <c r="A25" s="23" t="s">
        <v>33</v>
      </c>
      <c r="B25" s="37" t="s">
        <v>34</v>
      </c>
      <c r="C25" s="37"/>
      <c r="D25" s="37"/>
      <c r="E25" s="1"/>
      <c r="F25" s="38" t="s">
        <v>35</v>
      </c>
      <c r="G25" s="1"/>
    </row>
    <row r="26" spans="1:6" ht="37.5" customHeight="1">
      <c r="A26" s="39" t="s">
        <v>30</v>
      </c>
      <c r="B26" s="39" t="s">
        <v>36</v>
      </c>
      <c r="C26" s="39" t="s">
        <v>37</v>
      </c>
      <c r="D26" s="39" t="s">
        <v>38</v>
      </c>
      <c r="E26" s="39" t="s">
        <v>39</v>
      </c>
      <c r="F26" s="39" t="s">
        <v>40</v>
      </c>
    </row>
    <row r="27" spans="1:6" ht="11.25" customHeight="1">
      <c r="A27" s="30">
        <v>1</v>
      </c>
      <c r="B27" s="30">
        <v>2</v>
      </c>
      <c r="C27" s="30">
        <v>3</v>
      </c>
      <c r="D27" s="30">
        <v>4</v>
      </c>
      <c r="E27" s="30">
        <v>5</v>
      </c>
      <c r="F27" s="30">
        <v>6</v>
      </c>
    </row>
    <row r="28" spans="1:9" ht="38.25" customHeight="1">
      <c r="A28" s="32">
        <v>1</v>
      </c>
      <c r="B28" s="40" t="str">
        <f>B22</f>
        <v>Забезпечення  збереження популяризації духовного надбання нації (розвиток інфраструктури музеїв), забезпечення виставковою діяльністю</v>
      </c>
      <c r="C28" s="41">
        <v>3895800</v>
      </c>
      <c r="D28" s="42">
        <v>416000</v>
      </c>
      <c r="E28" s="42"/>
      <c r="F28" s="42">
        <f>C28+D28</f>
        <v>4311800</v>
      </c>
      <c r="I28" s="2">
        <v>81</v>
      </c>
    </row>
    <row r="29" spans="1:9" ht="38.25">
      <c r="A29" s="32">
        <v>2</v>
      </c>
      <c r="B29" s="40" t="s">
        <v>41</v>
      </c>
      <c r="C29" s="32"/>
      <c r="D29" s="42">
        <f>E29</f>
        <v>209995</v>
      </c>
      <c r="E29" s="42">
        <v>209995</v>
      </c>
      <c r="F29" s="42">
        <f>E29</f>
        <v>209995</v>
      </c>
      <c r="I29" s="2">
        <v>130</v>
      </c>
    </row>
    <row r="30" spans="1:6" ht="15.75">
      <c r="A30" s="31" t="s">
        <v>40</v>
      </c>
      <c r="B30" s="31"/>
      <c r="C30" s="42">
        <f>SUM(C28:C29)</f>
        <v>3895800</v>
      </c>
      <c r="D30" s="42">
        <f>SUM(D28:D29)</f>
        <v>625995</v>
      </c>
      <c r="E30" s="42">
        <f>SUM(E28:E29)</f>
        <v>209995</v>
      </c>
      <c r="F30" s="42">
        <f>SUM(F28:F29)</f>
        <v>4521795</v>
      </c>
    </row>
    <row r="31" ht="15" customHeight="1">
      <c r="A31" s="36"/>
    </row>
    <row r="32" spans="1:6" ht="15.75" customHeight="1">
      <c r="A32" s="23" t="s">
        <v>42</v>
      </c>
      <c r="B32" s="37" t="s">
        <v>43</v>
      </c>
      <c r="C32" s="37"/>
      <c r="D32" s="37"/>
      <c r="E32" s="37"/>
      <c r="F32" s="1" t="s">
        <v>35</v>
      </c>
    </row>
    <row r="33" spans="2:5" ht="31.5">
      <c r="B33" s="32" t="s">
        <v>44</v>
      </c>
      <c r="C33" s="32" t="s">
        <v>37</v>
      </c>
      <c r="D33" s="32" t="s">
        <v>38</v>
      </c>
      <c r="E33" s="32" t="s">
        <v>40</v>
      </c>
    </row>
    <row r="34" spans="2:5" ht="9" customHeight="1">
      <c r="B34" s="43">
        <v>1</v>
      </c>
      <c r="C34" s="43">
        <v>2</v>
      </c>
      <c r="D34" s="43">
        <v>3</v>
      </c>
      <c r="E34" s="43">
        <v>4</v>
      </c>
    </row>
    <row r="35" spans="2:5" ht="15.75">
      <c r="B35" s="44" t="s">
        <v>40</v>
      </c>
      <c r="C35" s="44"/>
      <c r="D35" s="44"/>
      <c r="E35" s="44"/>
    </row>
    <row r="36" ht="10.5" customHeight="1">
      <c r="A36" s="36"/>
    </row>
    <row r="37" spans="1:7" ht="15.75">
      <c r="A37" s="23" t="s">
        <v>45</v>
      </c>
      <c r="B37" s="25" t="s">
        <v>46</v>
      </c>
      <c r="C37" s="25"/>
      <c r="D37" s="25"/>
      <c r="E37" s="25"/>
      <c r="F37" s="25"/>
      <c r="G37" s="25"/>
    </row>
    <row r="38" spans="1:7" ht="31.5" customHeight="1">
      <c r="A38" s="32" t="s">
        <v>30</v>
      </c>
      <c r="B38" s="32" t="s">
        <v>47</v>
      </c>
      <c r="C38" s="32" t="s">
        <v>48</v>
      </c>
      <c r="D38" s="32" t="s">
        <v>49</v>
      </c>
      <c r="E38" s="32" t="s">
        <v>37</v>
      </c>
      <c r="F38" s="32" t="s">
        <v>38</v>
      </c>
      <c r="G38" s="32" t="s">
        <v>40</v>
      </c>
    </row>
    <row r="39" spans="1:7" ht="15">
      <c r="A39" s="30">
        <v>1</v>
      </c>
      <c r="B39" s="30">
        <v>2</v>
      </c>
      <c r="C39" s="30">
        <v>3</v>
      </c>
      <c r="D39" s="30">
        <v>4</v>
      </c>
      <c r="E39" s="30">
        <v>5</v>
      </c>
      <c r="F39" s="30">
        <v>6</v>
      </c>
      <c r="G39" s="30">
        <v>7</v>
      </c>
    </row>
    <row r="40" spans="1:7" ht="30" customHeight="1">
      <c r="A40" s="45">
        <v>1</v>
      </c>
      <c r="B40" s="46" t="str">
        <f>B28</f>
        <v>Забезпечення  збереження популяризації духовного надбання нації (розвиток інфраструктури музеїв), забезпечення виставковою діяльністю</v>
      </c>
      <c r="C40" s="47"/>
      <c r="D40" s="47"/>
      <c r="E40" s="47"/>
      <c r="F40" s="47"/>
      <c r="G40" s="48"/>
    </row>
    <row r="41" spans="1:7" ht="15.75">
      <c r="A41" s="30">
        <v>1</v>
      </c>
      <c r="B41" s="49" t="s">
        <v>50</v>
      </c>
      <c r="C41" s="32"/>
      <c r="D41" s="32"/>
      <c r="E41" s="32"/>
      <c r="F41" s="32"/>
      <c r="G41" s="32"/>
    </row>
    <row r="42" spans="1:7" ht="15">
      <c r="A42" s="30"/>
      <c r="B42" s="50" t="s">
        <v>51</v>
      </c>
      <c r="C42" s="51" t="s">
        <v>52</v>
      </c>
      <c r="D42" s="52" t="s">
        <v>53</v>
      </c>
      <c r="E42" s="53">
        <v>1</v>
      </c>
      <c r="F42" s="54"/>
      <c r="G42" s="53">
        <v>1</v>
      </c>
    </row>
    <row r="43" spans="1:7" ht="15" customHeight="1">
      <c r="A43" s="30"/>
      <c r="B43" s="55" t="s">
        <v>54</v>
      </c>
      <c r="C43" s="51" t="s">
        <v>52</v>
      </c>
      <c r="D43" s="52" t="s">
        <v>55</v>
      </c>
      <c r="E43" s="56">
        <f>SUM(E44:E46)</f>
        <v>42</v>
      </c>
      <c r="F43" s="54"/>
      <c r="G43" s="56">
        <f aca="true" t="shared" si="0" ref="G43:G48">E43</f>
        <v>42</v>
      </c>
    </row>
    <row r="44" spans="1:7" ht="15">
      <c r="A44" s="30"/>
      <c r="B44" s="55" t="s">
        <v>56</v>
      </c>
      <c r="C44" s="51" t="s">
        <v>52</v>
      </c>
      <c r="D44" s="52" t="s">
        <v>55</v>
      </c>
      <c r="E44" s="56">
        <v>9</v>
      </c>
      <c r="F44" s="54"/>
      <c r="G44" s="56">
        <f t="shared" si="0"/>
        <v>9</v>
      </c>
    </row>
    <row r="45" spans="1:7" ht="15">
      <c r="A45" s="30"/>
      <c r="B45" s="55" t="s">
        <v>57</v>
      </c>
      <c r="C45" s="51" t="s">
        <v>52</v>
      </c>
      <c r="D45" s="52" t="s">
        <v>55</v>
      </c>
      <c r="E45" s="56">
        <v>18</v>
      </c>
      <c r="F45" s="54"/>
      <c r="G45" s="56">
        <f t="shared" si="0"/>
        <v>18</v>
      </c>
    </row>
    <row r="46" spans="1:7" ht="15">
      <c r="A46" s="30"/>
      <c r="B46" s="55" t="s">
        <v>58</v>
      </c>
      <c r="C46" s="51" t="s">
        <v>52</v>
      </c>
      <c r="D46" s="52" t="s">
        <v>55</v>
      </c>
      <c r="E46" s="56">
        <v>15</v>
      </c>
      <c r="F46" s="54"/>
      <c r="G46" s="56">
        <f t="shared" si="0"/>
        <v>15</v>
      </c>
    </row>
    <row r="47" spans="1:7" ht="16.5" customHeight="1">
      <c r="A47" s="30"/>
      <c r="B47" s="55" t="s">
        <v>59</v>
      </c>
      <c r="C47" s="57" t="s">
        <v>60</v>
      </c>
      <c r="D47" s="58" t="s">
        <v>61</v>
      </c>
      <c r="E47" s="59">
        <v>2765</v>
      </c>
      <c r="F47" s="54"/>
      <c r="G47" s="56">
        <f t="shared" si="0"/>
        <v>2765</v>
      </c>
    </row>
    <row r="48" spans="1:7" ht="12.75" customHeight="1">
      <c r="A48" s="30"/>
      <c r="B48" s="55" t="s">
        <v>62</v>
      </c>
      <c r="C48" s="57" t="s">
        <v>60</v>
      </c>
      <c r="D48" s="58" t="s">
        <v>61</v>
      </c>
      <c r="E48" s="59">
        <v>370</v>
      </c>
      <c r="F48" s="54"/>
      <c r="G48" s="56">
        <f t="shared" si="0"/>
        <v>370</v>
      </c>
    </row>
    <row r="49" spans="1:7" ht="33.75" customHeight="1">
      <c r="A49" s="30"/>
      <c r="B49" s="55" t="s">
        <v>63</v>
      </c>
      <c r="C49" s="60" t="s">
        <v>64</v>
      </c>
      <c r="D49" s="61" t="s">
        <v>65</v>
      </c>
      <c r="E49" s="56">
        <f>C30</f>
        <v>3895800</v>
      </c>
      <c r="F49" s="56"/>
      <c r="G49" s="56">
        <f>SUM(E49:F49)</f>
        <v>3895800</v>
      </c>
    </row>
    <row r="50" spans="1:7" ht="15.75">
      <c r="A50" s="30">
        <v>2</v>
      </c>
      <c r="B50" s="49" t="s">
        <v>66</v>
      </c>
      <c r="C50" s="32"/>
      <c r="D50" s="62"/>
      <c r="E50" s="62"/>
      <c r="F50" s="63"/>
      <c r="G50" s="63"/>
    </row>
    <row r="51" spans="1:7" ht="15.75">
      <c r="A51" s="45"/>
      <c r="B51" s="64" t="s">
        <v>67</v>
      </c>
      <c r="C51" s="51" t="s">
        <v>52</v>
      </c>
      <c r="D51" s="61" t="s">
        <v>68</v>
      </c>
      <c r="E51" s="65">
        <v>36</v>
      </c>
      <c r="F51" s="66"/>
      <c r="G51" s="67">
        <f aca="true" t="shared" si="1" ref="G51:G57">E51</f>
        <v>36</v>
      </c>
    </row>
    <row r="52" spans="1:7" ht="15.75">
      <c r="A52" s="45"/>
      <c r="B52" s="64" t="s">
        <v>69</v>
      </c>
      <c r="C52" s="51" t="s">
        <v>52</v>
      </c>
      <c r="D52" s="61" t="s">
        <v>68</v>
      </c>
      <c r="E52" s="65">
        <v>1350</v>
      </c>
      <c r="F52" s="66"/>
      <c r="G52" s="67">
        <f t="shared" si="1"/>
        <v>1350</v>
      </c>
    </row>
    <row r="53" spans="1:7" ht="19.5" customHeight="1">
      <c r="A53" s="45"/>
      <c r="B53" s="64" t="s">
        <v>70</v>
      </c>
      <c r="C53" s="51" t="s">
        <v>71</v>
      </c>
      <c r="D53" s="58" t="s">
        <v>61</v>
      </c>
      <c r="E53" s="68">
        <v>56.36</v>
      </c>
      <c r="F53" s="69"/>
      <c r="G53" s="70">
        <f t="shared" si="1"/>
        <v>56.36</v>
      </c>
    </row>
    <row r="54" spans="1:7" ht="27.75" customHeight="1">
      <c r="A54" s="45"/>
      <c r="B54" s="64" t="s">
        <v>72</v>
      </c>
      <c r="C54" s="51" t="s">
        <v>71</v>
      </c>
      <c r="D54" s="61" t="s">
        <v>68</v>
      </c>
      <c r="E54" s="68">
        <v>2</v>
      </c>
      <c r="F54" s="69"/>
      <c r="G54" s="70">
        <f t="shared" si="1"/>
        <v>2</v>
      </c>
    </row>
    <row r="55" spans="1:7" ht="30">
      <c r="A55" s="45"/>
      <c r="B55" s="71" t="s">
        <v>73</v>
      </c>
      <c r="C55" s="51" t="s">
        <v>74</v>
      </c>
      <c r="D55" s="61" t="s">
        <v>68</v>
      </c>
      <c r="E55" s="65">
        <v>53400</v>
      </c>
      <c r="F55" s="66"/>
      <c r="G55" s="67">
        <f t="shared" si="1"/>
        <v>53400</v>
      </c>
    </row>
    <row r="56" spans="1:7" ht="16.5" customHeight="1">
      <c r="A56" s="32"/>
      <c r="B56" s="71" t="s">
        <v>75</v>
      </c>
      <c r="C56" s="51" t="s">
        <v>74</v>
      </c>
      <c r="D56" s="61" t="s">
        <v>68</v>
      </c>
      <c r="E56" s="65">
        <v>20000</v>
      </c>
      <c r="F56" s="66"/>
      <c r="G56" s="67">
        <f t="shared" si="1"/>
        <v>20000</v>
      </c>
    </row>
    <row r="57" spans="1:8" ht="15" customHeight="1">
      <c r="A57" s="32"/>
      <c r="B57" s="71" t="s">
        <v>76</v>
      </c>
      <c r="C57" s="51" t="s">
        <v>74</v>
      </c>
      <c r="D57" s="61" t="s">
        <v>68</v>
      </c>
      <c r="E57" s="65">
        <f>E55-E56</f>
        <v>33400</v>
      </c>
      <c r="F57" s="66"/>
      <c r="G57" s="56">
        <f t="shared" si="1"/>
        <v>33400</v>
      </c>
      <c r="H57" s="11"/>
    </row>
    <row r="58" spans="1:8" ht="15.75">
      <c r="A58" s="32"/>
      <c r="B58" s="71" t="s">
        <v>77</v>
      </c>
      <c r="C58" s="51" t="s">
        <v>64</v>
      </c>
      <c r="D58" s="61" t="s">
        <v>65</v>
      </c>
      <c r="E58" s="65"/>
      <c r="F58" s="65">
        <v>416000</v>
      </c>
      <c r="G58" s="56">
        <f>F58</f>
        <v>416000</v>
      </c>
      <c r="H58" s="11"/>
    </row>
    <row r="59" spans="1:8" ht="16.5" customHeight="1">
      <c r="A59" s="32"/>
      <c r="B59" s="71" t="s">
        <v>78</v>
      </c>
      <c r="C59" s="51" t="s">
        <v>64</v>
      </c>
      <c r="D59" s="61" t="s">
        <v>65</v>
      </c>
      <c r="E59" s="65"/>
      <c r="F59" s="65">
        <v>345000</v>
      </c>
      <c r="G59" s="56">
        <f>F59</f>
        <v>345000</v>
      </c>
      <c r="H59" s="11"/>
    </row>
    <row r="60" spans="1:8" ht="15.75">
      <c r="A60" s="32"/>
      <c r="B60" s="71" t="s">
        <v>79</v>
      </c>
      <c r="C60" s="51" t="s">
        <v>52</v>
      </c>
      <c r="D60" s="61" t="s">
        <v>68</v>
      </c>
      <c r="E60" s="65"/>
      <c r="F60" s="65">
        <v>20000</v>
      </c>
      <c r="G60" s="56">
        <f>F60</f>
        <v>20000</v>
      </c>
      <c r="H60" s="11"/>
    </row>
    <row r="61" spans="1:7" ht="16.5" customHeight="1">
      <c r="A61" s="30">
        <v>3</v>
      </c>
      <c r="B61" s="49" t="s">
        <v>80</v>
      </c>
      <c r="C61" s="32"/>
      <c r="D61" s="72"/>
      <c r="E61" s="73"/>
      <c r="F61" s="74"/>
      <c r="G61" s="73"/>
    </row>
    <row r="62" spans="1:7" ht="15" customHeight="1">
      <c r="A62" s="30"/>
      <c r="B62" s="75" t="s">
        <v>81</v>
      </c>
      <c r="C62" s="76" t="s">
        <v>64</v>
      </c>
      <c r="D62" s="61" t="s">
        <v>82</v>
      </c>
      <c r="E62" s="77"/>
      <c r="F62" s="78">
        <f>F59/F60</f>
        <v>17.25</v>
      </c>
      <c r="G62" s="79"/>
    </row>
    <row r="63" spans="1:7" ht="15.75" customHeight="1">
      <c r="A63" s="30"/>
      <c r="B63" s="75" t="s">
        <v>83</v>
      </c>
      <c r="C63" s="76" t="s">
        <v>64</v>
      </c>
      <c r="D63" s="61" t="s">
        <v>82</v>
      </c>
      <c r="E63" s="80"/>
      <c r="F63" s="80"/>
      <c r="G63" s="79">
        <f>F30/G55</f>
        <v>84.67780898876404</v>
      </c>
    </row>
    <row r="64" spans="1:7" ht="30">
      <c r="A64" s="30"/>
      <c r="B64" s="75" t="s">
        <v>84</v>
      </c>
      <c r="C64" s="76" t="s">
        <v>64</v>
      </c>
      <c r="D64" s="61" t="s">
        <v>82</v>
      </c>
      <c r="E64" s="81">
        <f>D25/E55</f>
        <v>0</v>
      </c>
      <c r="F64" s="77"/>
      <c r="G64" s="79">
        <f>G49/G55</f>
        <v>72.95505617977528</v>
      </c>
    </row>
    <row r="65" spans="1:7" ht="15.75">
      <c r="A65" s="30">
        <v>4</v>
      </c>
      <c r="B65" s="49" t="s">
        <v>85</v>
      </c>
      <c r="C65" s="32"/>
      <c r="D65" s="72"/>
      <c r="E65" s="82"/>
      <c r="F65" s="82"/>
      <c r="G65" s="82"/>
    </row>
    <row r="66" spans="1:7" ht="38.25">
      <c r="A66" s="32"/>
      <c r="B66" s="83" t="s">
        <v>86</v>
      </c>
      <c r="C66" s="60" t="s">
        <v>87</v>
      </c>
      <c r="D66" s="61" t="s">
        <v>82</v>
      </c>
      <c r="E66" s="84"/>
      <c r="F66" s="84"/>
      <c r="G66" s="84">
        <v>0.2</v>
      </c>
    </row>
    <row r="67" spans="1:7" ht="25.5">
      <c r="A67" s="32"/>
      <c r="B67" s="83" t="s">
        <v>88</v>
      </c>
      <c r="C67" s="60" t="s">
        <v>87</v>
      </c>
      <c r="D67" s="61" t="s">
        <v>82</v>
      </c>
      <c r="E67" s="84"/>
      <c r="F67" s="84"/>
      <c r="G67" s="84">
        <f>G54/G53*100</f>
        <v>3.5486160397444997</v>
      </c>
    </row>
    <row r="68" spans="1:7" ht="15.75">
      <c r="A68" s="45">
        <v>2</v>
      </c>
      <c r="B68" s="46" t="str">
        <f>B29</f>
        <v>Капітальний ремонт нежитлового приміщення Музею "Дрогобиччина" по вул. С. Стрільців,16  м. Дрогобич  Львівської обл.</v>
      </c>
      <c r="C68" s="47"/>
      <c r="D68" s="47"/>
      <c r="E68" s="47"/>
      <c r="F68" s="47"/>
      <c r="G68" s="48"/>
    </row>
    <row r="69" spans="1:7" ht="15.75">
      <c r="A69" s="30">
        <v>1</v>
      </c>
      <c r="B69" s="49" t="s">
        <v>50</v>
      </c>
      <c r="C69" s="32"/>
      <c r="D69" s="32"/>
      <c r="E69" s="32"/>
      <c r="F69" s="32"/>
      <c r="G69" s="32"/>
    </row>
    <row r="70" spans="1:7" ht="15.75">
      <c r="A70" s="85"/>
      <c r="B70" s="86" t="s">
        <v>89</v>
      </c>
      <c r="C70" s="87" t="s">
        <v>64</v>
      </c>
      <c r="D70" s="88" t="s">
        <v>65</v>
      </c>
      <c r="E70" s="89"/>
      <c r="F70" s="90">
        <f>E29</f>
        <v>209995</v>
      </c>
      <c r="G70" s="90">
        <f>F29</f>
        <v>209995</v>
      </c>
    </row>
    <row r="71" spans="1:7" ht="15.75">
      <c r="A71" s="30">
        <v>2</v>
      </c>
      <c r="B71" s="49" t="s">
        <v>66</v>
      </c>
      <c r="C71" s="51"/>
      <c r="D71" s="91"/>
      <c r="E71" s="92"/>
      <c r="F71" s="66"/>
      <c r="G71" s="67"/>
    </row>
    <row r="72" spans="1:7" ht="15">
      <c r="A72" s="85"/>
      <c r="B72" s="93" t="s">
        <v>90</v>
      </c>
      <c r="C72" s="94" t="s">
        <v>60</v>
      </c>
      <c r="D72" s="88" t="s">
        <v>65</v>
      </c>
      <c r="E72" s="95"/>
      <c r="F72" s="53">
        <v>66</v>
      </c>
      <c r="G72" s="90">
        <v>66</v>
      </c>
    </row>
    <row r="73" spans="1:7" ht="15.75">
      <c r="A73" s="30">
        <v>3</v>
      </c>
      <c r="B73" s="49" t="s">
        <v>80</v>
      </c>
      <c r="C73" s="32"/>
      <c r="D73" s="96"/>
      <c r="E73" s="97"/>
      <c r="F73" s="56"/>
      <c r="G73" s="67"/>
    </row>
    <row r="74" spans="1:7" ht="15.75">
      <c r="A74" s="85"/>
      <c r="B74" s="98" t="s">
        <v>91</v>
      </c>
      <c r="C74" s="87" t="s">
        <v>64</v>
      </c>
      <c r="D74" s="39" t="s">
        <v>82</v>
      </c>
      <c r="E74" s="89"/>
      <c r="F74" s="99">
        <f>F70/F72</f>
        <v>3181.742424242424</v>
      </c>
      <c r="G74" s="99">
        <f>G70/G72</f>
        <v>3181.742424242424</v>
      </c>
    </row>
    <row r="75" spans="1:5" ht="15.75">
      <c r="A75" s="30">
        <v>4</v>
      </c>
      <c r="B75" s="100" t="s">
        <v>85</v>
      </c>
      <c r="C75" s="32"/>
      <c r="D75" s="96"/>
      <c r="E75" s="101"/>
    </row>
    <row r="76" spans="1:7" ht="15.75">
      <c r="A76" s="102"/>
      <c r="B76" s="103" t="s">
        <v>92</v>
      </c>
      <c r="C76" s="60" t="s">
        <v>87</v>
      </c>
      <c r="D76" s="91" t="s">
        <v>82</v>
      </c>
      <c r="E76" s="104"/>
      <c r="F76" s="104"/>
      <c r="G76" s="105">
        <v>0.27</v>
      </c>
    </row>
    <row r="77" spans="1:7" ht="15.75" customHeight="1">
      <c r="A77" s="25" t="s">
        <v>93</v>
      </c>
      <c r="B77" s="25"/>
      <c r="C77" s="25"/>
      <c r="D77" s="106"/>
      <c r="E77" s="107"/>
      <c r="F77" s="107"/>
      <c r="G77" s="107"/>
    </row>
    <row r="78" spans="1:7" ht="15.75" customHeight="1">
      <c r="A78" s="25" t="s">
        <v>94</v>
      </c>
      <c r="B78" s="25"/>
      <c r="C78" s="25"/>
      <c r="D78" s="108"/>
      <c r="E78" s="109"/>
      <c r="F78" s="110" t="s">
        <v>95</v>
      </c>
      <c r="G78" s="110"/>
    </row>
    <row r="79" spans="1:7" ht="14.25" customHeight="1">
      <c r="A79" s="111"/>
      <c r="B79" s="1"/>
      <c r="D79" s="112" t="s">
        <v>96</v>
      </c>
      <c r="E79" s="107"/>
      <c r="F79" s="113" t="s">
        <v>97</v>
      </c>
      <c r="G79" s="113"/>
    </row>
    <row r="80" spans="1:4" ht="14.25" customHeight="1">
      <c r="A80" s="25" t="s">
        <v>98</v>
      </c>
      <c r="B80" s="25"/>
      <c r="C80" s="25"/>
      <c r="D80" s="23"/>
    </row>
    <row r="81" spans="1:7" ht="15.75" customHeight="1">
      <c r="A81" s="25" t="s">
        <v>99</v>
      </c>
      <c r="B81" s="25"/>
      <c r="C81" s="25"/>
      <c r="D81" s="114"/>
      <c r="E81" s="115"/>
      <c r="F81" s="116" t="s">
        <v>100</v>
      </c>
      <c r="G81" s="116"/>
    </row>
    <row r="82" spans="1:7" ht="13.5" customHeight="1">
      <c r="A82" s="1"/>
      <c r="B82" s="117"/>
      <c r="C82" s="23"/>
      <c r="D82" s="118" t="s">
        <v>96</v>
      </c>
      <c r="F82" s="119" t="s">
        <v>97</v>
      </c>
      <c r="G82" s="119"/>
    </row>
    <row r="83" ht="15.75">
      <c r="B83" s="23"/>
    </row>
  </sheetData>
  <sheetProtection/>
  <mergeCells count="42">
    <mergeCell ref="F79:G79"/>
    <mergeCell ref="A80:C80"/>
    <mergeCell ref="A81:C81"/>
    <mergeCell ref="F81:G81"/>
    <mergeCell ref="F82:G82"/>
    <mergeCell ref="B37:G37"/>
    <mergeCell ref="B40:G40"/>
    <mergeCell ref="B68:G68"/>
    <mergeCell ref="A77:C77"/>
    <mergeCell ref="A78:C78"/>
    <mergeCell ref="F78:G78"/>
    <mergeCell ref="B21:G21"/>
    <mergeCell ref="B22:G22"/>
    <mergeCell ref="B23:G23"/>
    <mergeCell ref="B25:D25"/>
    <mergeCell ref="A30:B30"/>
    <mergeCell ref="B32:E32"/>
    <mergeCell ref="B15:G15"/>
    <mergeCell ref="B16:G16"/>
    <mergeCell ref="B17:G17"/>
    <mergeCell ref="B18:G18"/>
    <mergeCell ref="A19:G19"/>
    <mergeCell ref="B20:D20"/>
    <mergeCell ref="A11:A12"/>
    <mergeCell ref="C11:C12"/>
    <mergeCell ref="D11:G11"/>
    <mergeCell ref="D12:G12"/>
    <mergeCell ref="A13:A14"/>
    <mergeCell ref="D13:G13"/>
    <mergeCell ref="D14:G14"/>
    <mergeCell ref="A7:G7"/>
    <mergeCell ref="A8:G8"/>
    <mergeCell ref="A9:A10"/>
    <mergeCell ref="C9:C10"/>
    <mergeCell ref="D9:G9"/>
    <mergeCell ref="D10:G10"/>
    <mergeCell ref="E1:G1"/>
    <mergeCell ref="E2:G2"/>
    <mergeCell ref="E3:G3"/>
    <mergeCell ref="E4:G4"/>
    <mergeCell ref="E5:G5"/>
    <mergeCell ref="E6:F6"/>
  </mergeCells>
  <printOptions/>
  <pageMargins left="0" right="0" top="0.11811023622047245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2019-09-19T06:58:48Z</dcterms:created>
  <dcterms:modified xsi:type="dcterms:W3CDTF">2019-09-19T07:00:08Z</dcterms:modified>
  <cp:category/>
  <cp:version/>
  <cp:contentType/>
  <cp:contentStatus/>
</cp:coreProperties>
</file>