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1055"/>
  </bookViews>
  <sheets>
    <sheet name="№34" sheetId="10" r:id="rId1"/>
    <sheet name="№33" sheetId="9" r:id="rId2"/>
    <sheet name="№32" sheetId="8" r:id="rId3"/>
    <sheet name="№31" sheetId="7" r:id="rId4"/>
    <sheet name="№30" sheetId="6" r:id="rId5"/>
    <sheet name="№29" sheetId="5" r:id="rId6"/>
    <sheet name="№28" sheetId="4" r:id="rId7"/>
    <sheet name="№27" sheetId="3" r:id="rId8"/>
    <sheet name="№26" sheetId="2" r:id="rId9"/>
    <sheet name="№25" sheetId="1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G65" i="10"/>
  <c r="E63"/>
  <c r="G63" s="1"/>
  <c r="G61"/>
  <c r="G59"/>
  <c r="E59"/>
  <c r="B57"/>
  <c r="G56"/>
  <c r="G52"/>
  <c r="E50"/>
  <c r="E54" s="1"/>
  <c r="G54" s="1"/>
  <c r="B48"/>
  <c r="C43"/>
  <c r="E42"/>
  <c r="E41"/>
  <c r="E43" s="1"/>
  <c r="D36"/>
  <c r="E35"/>
  <c r="C34"/>
  <c r="C36" s="1"/>
  <c r="G17" s="1"/>
  <c r="C18"/>
  <c r="E15"/>
  <c r="G13"/>
  <c r="B13"/>
  <c r="G84" i="9"/>
  <c r="E82"/>
  <c r="G82" s="1"/>
  <c r="G80"/>
  <c r="G78"/>
  <c r="E78"/>
  <c r="G77"/>
  <c r="G76"/>
  <c r="G75"/>
  <c r="E74"/>
  <c r="G74" s="1"/>
  <c r="B71"/>
  <c r="G61"/>
  <c r="E60"/>
  <c r="G60" s="1"/>
  <c r="G58"/>
  <c r="E56"/>
  <c r="E67" s="1"/>
  <c r="G54"/>
  <c r="G53"/>
  <c r="G52"/>
  <c r="E51"/>
  <c r="G51" s="1"/>
  <c r="G50"/>
  <c r="G49"/>
  <c r="D36"/>
  <c r="F68" s="1"/>
  <c r="C36"/>
  <c r="E35"/>
  <c r="E34"/>
  <c r="E36" s="1"/>
  <c r="B34"/>
  <c r="B46" s="1"/>
  <c r="B23"/>
  <c r="C18"/>
  <c r="G17"/>
  <c r="E15"/>
  <c r="G13"/>
  <c r="B13"/>
  <c r="G77" i="8"/>
  <c r="F75"/>
  <c r="F79" s="1"/>
  <c r="B73"/>
  <c r="E69"/>
  <c r="F67"/>
  <c r="G65"/>
  <c r="G64"/>
  <c r="G63"/>
  <c r="G62"/>
  <c r="E62"/>
  <c r="G61"/>
  <c r="G60"/>
  <c r="G59"/>
  <c r="G72" s="1"/>
  <c r="G58"/>
  <c r="G57"/>
  <c r="G56"/>
  <c r="G54"/>
  <c r="G69" s="1"/>
  <c r="E54"/>
  <c r="G53"/>
  <c r="G52"/>
  <c r="G51"/>
  <c r="G50"/>
  <c r="G49"/>
  <c r="E48"/>
  <c r="G48" s="1"/>
  <c r="E35"/>
  <c r="D35"/>
  <c r="F34"/>
  <c r="G75" s="1"/>
  <c r="G79" s="1"/>
  <c r="F33"/>
  <c r="F35" s="1"/>
  <c r="B33"/>
  <c r="B45" s="1"/>
  <c r="B23"/>
  <c r="C18"/>
  <c r="G17"/>
  <c r="G13"/>
  <c r="B13"/>
  <c r="G77" i="7"/>
  <c r="F75"/>
  <c r="G73"/>
  <c r="G71"/>
  <c r="G75" s="1"/>
  <c r="F71"/>
  <c r="B69"/>
  <c r="F65"/>
  <c r="G65" s="1"/>
  <c r="F64"/>
  <c r="E64"/>
  <c r="G64" s="1"/>
  <c r="G63"/>
  <c r="E63"/>
  <c r="G61"/>
  <c r="G60"/>
  <c r="G59"/>
  <c r="G58"/>
  <c r="G57"/>
  <c r="G56"/>
  <c r="G55"/>
  <c r="G54"/>
  <c r="G53"/>
  <c r="F53"/>
  <c r="G51"/>
  <c r="E51"/>
  <c r="G50"/>
  <c r="G49"/>
  <c r="G48"/>
  <c r="E47"/>
  <c r="G47" s="1"/>
  <c r="G46"/>
  <c r="E35"/>
  <c r="C18" s="1"/>
  <c r="D35"/>
  <c r="F34"/>
  <c r="F33"/>
  <c r="F35" s="1"/>
  <c r="D17" s="1"/>
  <c r="B33"/>
  <c r="B44" s="1"/>
  <c r="G17"/>
  <c r="G13"/>
  <c r="B13"/>
  <c r="G106" i="6"/>
  <c r="F104"/>
  <c r="F108" s="1"/>
  <c r="E104"/>
  <c r="E108" s="1"/>
  <c r="B102"/>
  <c r="G101"/>
  <c r="G97"/>
  <c r="E95"/>
  <c r="E99" s="1"/>
  <c r="B93"/>
  <c r="G88"/>
  <c r="F86"/>
  <c r="F90" s="1"/>
  <c r="E86"/>
  <c r="E90" s="1"/>
  <c r="B84"/>
  <c r="E81"/>
  <c r="G79"/>
  <c r="G77"/>
  <c r="G81" s="1"/>
  <c r="E77"/>
  <c r="B75"/>
  <c r="G71"/>
  <c r="F71"/>
  <c r="F69"/>
  <c r="E69"/>
  <c r="G67"/>
  <c r="G66"/>
  <c r="G69" s="1"/>
  <c r="G64"/>
  <c r="E63"/>
  <c r="G60"/>
  <c r="G59"/>
  <c r="G58"/>
  <c r="G57"/>
  <c r="G56"/>
  <c r="G55"/>
  <c r="G54"/>
  <c r="F53"/>
  <c r="E53"/>
  <c r="G53" s="1"/>
  <c r="G52"/>
  <c r="G51"/>
  <c r="G50"/>
  <c r="B48"/>
  <c r="F38"/>
  <c r="C18" s="1"/>
  <c r="E38"/>
  <c r="E62" s="1"/>
  <c r="G37"/>
  <c r="G36"/>
  <c r="G35"/>
  <c r="G34"/>
  <c r="G33"/>
  <c r="G38" s="1"/>
  <c r="D17" s="1"/>
  <c r="B33"/>
  <c r="B23"/>
  <c r="G17"/>
  <c r="G13"/>
  <c r="B13"/>
  <c r="G84" i="5"/>
  <c r="G80"/>
  <c r="E78"/>
  <c r="E82" s="1"/>
  <c r="G82" s="1"/>
  <c r="G77"/>
  <c r="G76"/>
  <c r="G75"/>
  <c r="E74"/>
  <c r="G74" s="1"/>
  <c r="B71"/>
  <c r="G61"/>
  <c r="G60"/>
  <c r="E60"/>
  <c r="G58"/>
  <c r="E56"/>
  <c r="E67" s="1"/>
  <c r="G54"/>
  <c r="G53"/>
  <c r="G52"/>
  <c r="E51"/>
  <c r="G51" s="1"/>
  <c r="G50"/>
  <c r="G49"/>
  <c r="D36"/>
  <c r="F68" s="1"/>
  <c r="C36"/>
  <c r="E35"/>
  <c r="E34"/>
  <c r="E36" s="1"/>
  <c r="B34"/>
  <c r="B46" s="1"/>
  <c r="B23"/>
  <c r="C18"/>
  <c r="G17"/>
  <c r="E15"/>
  <c r="G13"/>
  <c r="B13"/>
  <c r="G55" i="4"/>
  <c r="E53"/>
  <c r="G53" s="1"/>
  <c r="E52"/>
  <c r="G52" s="1"/>
  <c r="E51"/>
  <c r="G51" s="1"/>
  <c r="G49"/>
  <c r="G48"/>
  <c r="G47"/>
  <c r="G45"/>
  <c r="C35"/>
  <c r="E34"/>
  <c r="E35" s="1"/>
  <c r="D17" s="1"/>
  <c r="B34"/>
  <c r="B43" s="1"/>
  <c r="C18"/>
  <c r="G17"/>
  <c r="E15"/>
  <c r="G13"/>
  <c r="B13"/>
  <c r="G62" i="3"/>
  <c r="E62"/>
  <c r="G61"/>
  <c r="E61"/>
  <c r="G58"/>
  <c r="G57"/>
  <c r="G56"/>
  <c r="G53"/>
  <c r="G52"/>
  <c r="G51"/>
  <c r="E50"/>
  <c r="G50" s="1"/>
  <c r="G49"/>
  <c r="B46"/>
  <c r="D36"/>
  <c r="C18" s="1"/>
  <c r="C36"/>
  <c r="E35"/>
  <c r="E34"/>
  <c r="E54" s="1"/>
  <c r="B23"/>
  <c r="G17"/>
  <c r="G13"/>
  <c r="B13"/>
  <c r="G77" i="2"/>
  <c r="F75"/>
  <c r="F79" s="1"/>
  <c r="B73"/>
  <c r="E69"/>
  <c r="F67"/>
  <c r="G65"/>
  <c r="G64"/>
  <c r="G63"/>
  <c r="E62"/>
  <c r="G62" s="1"/>
  <c r="G61"/>
  <c r="G60"/>
  <c r="G59"/>
  <c r="G72" s="1"/>
  <c r="G58"/>
  <c r="G57"/>
  <c r="G56"/>
  <c r="G54"/>
  <c r="G69" s="1"/>
  <c r="E54"/>
  <c r="G53"/>
  <c r="G52"/>
  <c r="G51"/>
  <c r="G50"/>
  <c r="G49"/>
  <c r="E48"/>
  <c r="G48" s="1"/>
  <c r="E35"/>
  <c r="D35"/>
  <c r="F34"/>
  <c r="G75" s="1"/>
  <c r="G79" s="1"/>
  <c r="F33"/>
  <c r="F35" s="1"/>
  <c r="B33"/>
  <c r="B45" s="1"/>
  <c r="B23"/>
  <c r="C18"/>
  <c r="G17"/>
  <c r="G13"/>
  <c r="B13"/>
  <c r="F65" i="1"/>
  <c r="G65" s="1"/>
  <c r="F64"/>
  <c r="E64"/>
  <c r="G64" s="1"/>
  <c r="E63"/>
  <c r="G63" s="1"/>
  <c r="G61"/>
  <c r="G60"/>
  <c r="G59"/>
  <c r="G58"/>
  <c r="G57"/>
  <c r="G56"/>
  <c r="G55"/>
  <c r="G54"/>
  <c r="G53"/>
  <c r="F53"/>
  <c r="G51"/>
  <c r="E51"/>
  <c r="G50"/>
  <c r="G49"/>
  <c r="G48"/>
  <c r="E47"/>
  <c r="G47" s="1"/>
  <c r="G46"/>
  <c r="E35"/>
  <c r="D35"/>
  <c r="F33"/>
  <c r="F35" s="1"/>
  <c r="D17" s="1"/>
  <c r="B33"/>
  <c r="B44" s="1"/>
  <c r="C18"/>
  <c r="G17"/>
  <c r="G13"/>
  <c r="B13"/>
  <c r="E34" i="10" l="1"/>
  <c r="E36" s="1"/>
  <c r="D17" s="1"/>
  <c r="G50"/>
  <c r="G67" i="9"/>
  <c r="D17"/>
  <c r="G68"/>
  <c r="G56"/>
  <c r="E68"/>
  <c r="F62"/>
  <c r="G68" i="8"/>
  <c r="D17"/>
  <c r="G62" i="6"/>
  <c r="E61"/>
  <c r="F63"/>
  <c r="F61" s="1"/>
  <c r="G95"/>
  <c r="G99" s="1"/>
  <c r="G104"/>
  <c r="G108" s="1"/>
  <c r="G86"/>
  <c r="G90" s="1"/>
  <c r="G67" i="5"/>
  <c r="D17"/>
  <c r="G68"/>
  <c r="G56"/>
  <c r="E68"/>
  <c r="G78"/>
  <c r="F62"/>
  <c r="E60" i="3"/>
  <c r="G60" s="1"/>
  <c r="G54"/>
  <c r="E36"/>
  <c r="D17" s="1"/>
  <c r="G68" i="2"/>
  <c r="D17"/>
  <c r="F67" i="9" l="1"/>
  <c r="G62"/>
  <c r="G63" i="6"/>
  <c r="G61"/>
  <c r="F67" i="5"/>
  <c r="G62"/>
  <c r="G70" i="6" l="1"/>
  <c r="G74"/>
</calcChain>
</file>

<file path=xl/sharedStrings.xml><?xml version="1.0" encoding="utf-8"?>
<sst xmlns="http://schemas.openxmlformats.org/spreadsheetml/2006/main" count="1529" uniqueCount="277">
  <si>
    <t>ЗАТВЕРДЖЕНО
Наказ Міністерства фінансів України 
26 серпня 2014 року № 836
(у редакції наказу Мін фінансів України від  29 грудня 2018 року № 1209)</t>
  </si>
  <si>
    <t>ЗАТВЕРДЖЕНО</t>
  </si>
  <si>
    <t>Наказ / розпорядчий документ</t>
  </si>
  <si>
    <t>Відділ культури та мистецтв  ВО ДМР</t>
  </si>
  <si>
    <t>(найменування головного розпорядника коштів місцевого бюджету)</t>
  </si>
  <si>
    <t>від  03.12. 2020 року</t>
  </si>
  <si>
    <t>№ 55</t>
  </si>
  <si>
    <t>Паспорт № 25</t>
  </si>
  <si>
    <t>бюджетної програми місцевого бюджету на 2020 рік</t>
  </si>
  <si>
    <t xml:space="preserve">1. </t>
  </si>
  <si>
    <t>Відділ культури та мистецтв виконавчих органів Дрогобицької міської ради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</si>
  <si>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</si>
  <si>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</si>
  <si>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</si>
  <si>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</si>
  <si>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</si>
  <si>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</si>
  <si>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0824</t>
  </si>
  <si>
    <t>Забезпечення діяльності бібліотек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</si>
  <si>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</si>
  <si>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</si>
  <si>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</si>
  <si>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</si>
  <si>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</si>
  <si>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 xml:space="preserve">Обсяг бюджетних призначень / бюджетних асигнувань -  </t>
  </si>
  <si>
    <t xml:space="preserve">гривень, у тому числі загального фонду </t>
  </si>
  <si>
    <t>грн.      та   спеціального фонду -</t>
  </si>
  <si>
    <t>гривень</t>
  </si>
  <si>
    <t>5.</t>
  </si>
  <si>
    <t xml:space="preserve">Підстави для виконання бюджетної програми: </t>
  </si>
  <si>
    <t>Закон України «Про Державний бюджет України на 2020 рік»                                                                                                                                                                                                                                                          Рішення сесії Дрогобицької міської ради  "Про міський бюджет м. Дрогобича на 2020 рік" від  05.12.2019 № 2047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         Закон України "Про бібліотеки і бібліотечну справу" від 27.01.95 № 32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 01.12.2020 №  672-р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</si>
  <si>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</si>
  <si>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</si>
  <si>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</si>
  <si>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</si>
  <si>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</si>
  <si>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7.</t>
  </si>
  <si>
    <t>Мета бюджетної програми:</t>
  </si>
  <si>
    <t>Забезпечення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</si>
  <si>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8.</t>
  </si>
  <si>
    <t>Завдання бюджетної програми:</t>
  </si>
  <si>
    <t>Завдання</t>
  </si>
  <si>
    <t>Забезпечення доступності для громадян документів та інформації 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 виконанням</t>
  </si>
  <si>
    <t>9.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</si>
  <si>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</si>
  <si>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</si>
  <si>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</si>
  <si>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</si>
  <si>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</si>
  <si>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</si>
  <si>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</si>
  <si>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</si>
  <si>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</si>
  <si>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</si>
  <si>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</si>
  <si>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</si>
  <si>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</si>
  <si>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</si>
  <si>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</si>
  <si>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 (бібліотек), од.</t>
  </si>
  <si>
    <t>од.</t>
  </si>
  <si>
    <t>мережа</t>
  </si>
  <si>
    <t>середнє число окладів (ставок)</t>
  </si>
  <si>
    <t>Штатний розпис</t>
  </si>
  <si>
    <t xml:space="preserve"> - керівних працівників</t>
  </si>
  <si>
    <t xml:space="preserve"> - спеціалістів</t>
  </si>
  <si>
    <t xml:space="preserve"> - робітників</t>
  </si>
  <si>
    <t>видатки загального фонду на забезпечення діяльності бібліотек</t>
  </si>
  <si>
    <t>грн</t>
  </si>
  <si>
    <t>Кошторис</t>
  </si>
  <si>
    <t>продукту</t>
  </si>
  <si>
    <t xml:space="preserve">плановий обсяг доходів </t>
  </si>
  <si>
    <t>число читачів , тис осіб</t>
  </si>
  <si>
    <t>тис осіб</t>
  </si>
  <si>
    <t>Звітність установ</t>
  </si>
  <si>
    <t>бібліотечний фонд, тис. примірників</t>
  </si>
  <si>
    <t>тис примір</t>
  </si>
  <si>
    <t>бібліотечний фонд</t>
  </si>
  <si>
    <t xml:space="preserve"> грн</t>
  </si>
  <si>
    <t>поповнення бібліотечного фонду</t>
  </si>
  <si>
    <t>план роботи</t>
  </si>
  <si>
    <t>списання бібліотечного фонду</t>
  </si>
  <si>
    <t xml:space="preserve">кількість книговидач </t>
  </si>
  <si>
    <t>ефективності</t>
  </si>
  <si>
    <t>кількість книговидач на 1-го прац( спеціаліст)</t>
  </si>
  <si>
    <t>Розрахунок</t>
  </si>
  <si>
    <t>середні затрати на обслуговування одного читача</t>
  </si>
  <si>
    <t>грн.</t>
  </si>
  <si>
    <t>середні витрати на придбання 1 прим книжок</t>
  </si>
  <si>
    <t>якості</t>
  </si>
  <si>
    <t>динаміка поповнення бібліотечн фонду в планов періоді по віднош до фактичного показника попер періоду</t>
  </si>
  <si>
    <t>%</t>
  </si>
  <si>
    <t>динаміка збільшення кількості книговидач в плановому періоді по відношенню до факт показника попер періоду</t>
  </si>
  <si>
    <t>Керівник установи головного розпорядника</t>
  </si>
  <si>
    <t>бюджетних коштів</t>
  </si>
  <si>
    <t>О. Яводчак</t>
  </si>
  <si>
    <t>ПОГОДЖЕНО:</t>
  </si>
  <si>
    <t>Керівник фінансового органу</t>
  </si>
  <si>
    <t>О. Савран</t>
  </si>
  <si>
    <t>Паспорт № 26</t>
  </si>
  <si>
    <t>Забезпечення діяльності музеїв і виставок</t>
  </si>
  <si>
    <t>Закон України «Про Державний бюджет України на 2020 рік»                                                                                                                                                                                                                                                          Рішення сесії Дрогобицької міської ради  "Про міський бюджет м. Дрогобича на 2020 рік" від  05.12.2019 № 2047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         Закон України "Про музей та музейну справу" від 29.06.1996 № 249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сесії  "Про внесення змін до міського бюджету м. Дрогобича на 2020 рік" від  06.02.2020  № 2203                                                                                                                                                  Розпорядження міського голови від 18.03.2020 № 196-р    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 01.12.2020 №  672-р</t>
  </si>
  <si>
    <t xml:space="preserve"> 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</si>
  <si>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Забезпечення  збереження популяризації духовного надбання нації (розвиток інфраструктури музеїв), забезпечення виставковою діяльністю</t>
  </si>
  <si>
    <t>Придбання музейного обладнання для експонування, екскурсійного обслуговування, а також для оцифрування фондової збірки музею "Дрогобиччина"</t>
  </si>
  <si>
    <t>Кількість музеїв, од.</t>
  </si>
  <si>
    <t>середнє число окладів (ставок) - всього, од.;</t>
  </si>
  <si>
    <t>Штат розпис</t>
  </si>
  <si>
    <t xml:space="preserve">площа приміщень, </t>
  </si>
  <si>
    <t>м2</t>
  </si>
  <si>
    <t xml:space="preserve">Звітність </t>
  </si>
  <si>
    <t xml:space="preserve"> у тому числі виставкова площа , кв.м.</t>
  </si>
  <si>
    <t xml:space="preserve">видатки загального фонду на забезпечення діяльності </t>
  </si>
  <si>
    <t>кількість проведених виставок у музеях</t>
  </si>
  <si>
    <t>кількість екскурсій в музеях, од.</t>
  </si>
  <si>
    <t>кількість експонатів  - всього, тис. од.</t>
  </si>
  <si>
    <t>тис од</t>
  </si>
  <si>
    <t>у т ч буде експонуватися у плановому періоді</t>
  </si>
  <si>
    <t>кількість відвідувачів музеїв, у т ч:</t>
  </si>
  <si>
    <t>осіб</t>
  </si>
  <si>
    <t>за реалізованими квитками , осіб;</t>
  </si>
  <si>
    <t>безкоштовно, осіб;</t>
  </si>
  <si>
    <t>плановий обсяг доходів музеїв,</t>
  </si>
  <si>
    <t>у тому числі доходи від реалізації квитків</t>
  </si>
  <si>
    <t>кількість реалізованих квитків,</t>
  </si>
  <si>
    <t xml:space="preserve">Середня вартість одного квитка, </t>
  </si>
  <si>
    <t>середні витрати на одного відвідувача</t>
  </si>
  <si>
    <t>у т ч за рахунок загального фонду бюджету</t>
  </si>
  <si>
    <t>динаміка збільшення чисельності відвідувачів в план періоді по відношенню до факт показника попереднього періоду</t>
  </si>
  <si>
    <t>відсоток предметів, які експонуються, в загальній кількості експонатів основного музейного фонду</t>
  </si>
  <si>
    <t>Обсяг витрат на придбання обладнання</t>
  </si>
  <si>
    <t xml:space="preserve">Кількість штук </t>
  </si>
  <si>
    <t>шт</t>
  </si>
  <si>
    <t>середні витрати на придбання одиниці обладнання</t>
  </si>
  <si>
    <t>рівень оновлення матер-технічної бази порівняно з минулим роком</t>
  </si>
  <si>
    <t>від  22.12. 2020 року</t>
  </si>
  <si>
    <t>№ 56</t>
  </si>
  <si>
    <t>Паспорт № 27</t>
  </si>
  <si>
    <t>0829</t>
  </si>
  <si>
    <t>Забезпечення діяльності інших  закладів в галузі культури і мистецтва</t>
  </si>
  <si>
    <t xml:space="preserve">гривень, у т ч загального фонду </t>
  </si>
  <si>
    <t>грн                   .та   спеціального фонду -</t>
  </si>
  <si>
    <t xml:space="preserve">Закон України «Про Державний бюджет України на 2020 рік»                                                                                                                                                                                                                                                         Рішення сесії Дрогобицької міської ради  "Про міський бюджет м. Дрогобича на 2020 рік" від  05.12.2019 № 2047  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                                                               Розпорядження міського голови від 21.12.2020 № 751-р                                                                                                                                </t>
  </si>
  <si>
    <t>Підтримка та розвиток культурно-освітніх заходів</t>
  </si>
  <si>
    <t>Забезпечення діяльності інших закладів в галузі культури і мистецтва</t>
  </si>
  <si>
    <t>Забезпечення діяльності централізованої бухгалтерії</t>
  </si>
  <si>
    <t>Найменування місцевої програми</t>
  </si>
  <si>
    <t>Кількість установ</t>
  </si>
  <si>
    <t>централізованих бухгалтерій</t>
  </si>
  <si>
    <t>середнє число окладів (ставок)- всього</t>
  </si>
  <si>
    <t>видатки загального фонду на забезпечення діяльності централіз бухгалтерій</t>
  </si>
  <si>
    <t>кількість закладів, установ, організацій сфери культури і мистецтва, як обслуговує централізована бухгалтерія</t>
  </si>
  <si>
    <t>кількість складених звітів</t>
  </si>
  <si>
    <t>кількість особових рахунків</t>
  </si>
  <si>
    <t xml:space="preserve">середні витрати на забезпечення однієї штатної ставки </t>
  </si>
  <si>
    <t xml:space="preserve">кількість  звітів на одну штатну ставку </t>
  </si>
  <si>
    <t>кількість установ, закладів, організацій сфери культури і мистецтва, які обслуговує одна штатна одиниця, од</t>
  </si>
  <si>
    <t>кількість  складених звітів, особових рахунків, які обслуговує і складає централізована бухгалтерія, порівняно з минулим роком, %</t>
  </si>
  <si>
    <t>(підпис)</t>
  </si>
  <si>
    <t>(ініціали та прізвище)</t>
  </si>
  <si>
    <t>Паспорт № 28</t>
  </si>
  <si>
    <t>0160</t>
  </si>
  <si>
    <t>0111</t>
  </si>
  <si>
    <t xml:space="preserve">грн, у тому числі загального фонду </t>
  </si>
  <si>
    <t xml:space="preserve">  грн    та   спеціального фонду -</t>
  </si>
  <si>
    <t>Закон України «Про Державний бюджет України на 2020 рік»                                                                                                                                                                                                                                                            Рішення сесії Дрогобицької міської ради  "Про міський бюджет м. Дрогобича на 2020 рік" від  05.12.2019 № 2047                                                                                                                                                   Закон України "Про місцеве самоврядування в Україні";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         Рішення сесії від 19.03.2020 № 2253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м/г  від 21.12.2020 № 751-р</t>
  </si>
  <si>
    <t>Забезпечення відповідно до законодавства України виконання повноважень</t>
  </si>
  <si>
    <t xml:space="preserve">Мета бюджетної програми: </t>
  </si>
  <si>
    <t>Організаційне, інформаційно - аналітичне та матеріально - технічне забезпечення діяльності установ культури та мистецтва</t>
  </si>
  <si>
    <t>Забезпечення виконання наданих законодавством повноважень у сфері культури та мистецтва</t>
  </si>
  <si>
    <t>Кількість штатних одиниць</t>
  </si>
  <si>
    <t>од</t>
  </si>
  <si>
    <t>штатний розпис</t>
  </si>
  <si>
    <t>Кількість отриманих доручень, листів, звернень, заяв, скарг</t>
  </si>
  <si>
    <t>Вхідна документація</t>
  </si>
  <si>
    <t xml:space="preserve">Кількість підготовлених відповідей на доручення, листи, звернення, заяви, скарги </t>
  </si>
  <si>
    <t>План роботи</t>
  </si>
  <si>
    <t>Кількість проведених засідань, нарад, семінарів</t>
  </si>
  <si>
    <t>-</t>
  </si>
  <si>
    <t>Середня кількість отриманих доручень,листів звернень, заяв, скарг на 1-го працівника</t>
  </si>
  <si>
    <t>розрахунок</t>
  </si>
  <si>
    <t>Середня кількість підготовлених  доручень,листів звернень, заяв, скарг на 1-го працівника</t>
  </si>
  <si>
    <t>Витрати на утримання однієї  штатної  одиниці</t>
  </si>
  <si>
    <t>тис. грн</t>
  </si>
  <si>
    <t>відсоток забезпечення наданих законодавством повноважень</t>
  </si>
  <si>
    <t>Паспорт № 29</t>
  </si>
  <si>
    <t>0828</t>
  </si>
  <si>
    <t>грн. та спеціального фонду -</t>
  </si>
  <si>
    <t xml:space="preserve">Закон України «Про Державний бюджет України на 2020 рік»                                                                                                                                                                                                                                                          Рішення сесії Дрогобицької міської ради  "Про міський бюджет м. Дрогобича на 2020 рік" від  05.12.2019 № 2047  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Рішення сесії від 21.05.2020 № 2371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сесії від  11.06.2020 № 2432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21.12.2020 № 751-р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</si>
  <si>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Надання послуг з організації культурного дозвілля  населення. </t>
  </si>
  <si>
    <t>Забезпечення організації  культурного дозвілля  населення  і зміцнення культурних традицій .</t>
  </si>
  <si>
    <t>Фінансова підтримка  Комунального закладу "Дрогобицького культурно-освітнього центру ім. І. Франка"</t>
  </si>
  <si>
    <t xml:space="preserve">Кількість установ </t>
  </si>
  <si>
    <t>будинків культури, од</t>
  </si>
  <si>
    <t>художніх аматорських колективів, од</t>
  </si>
  <si>
    <t>середнє число окладів (ставок) - всього</t>
  </si>
  <si>
    <t xml:space="preserve"> - обслуговуючого та тех персоналу</t>
  </si>
  <si>
    <t>видатки загального фонду на забезпечення діяльності  будинків культури</t>
  </si>
  <si>
    <t>Кількість відвідувачів - всього,осіб</t>
  </si>
  <si>
    <t>кількість заходів, які забезпечують організацію культурного дозвілля населення</t>
  </si>
  <si>
    <t>кількість реалізованих квитків, шт</t>
  </si>
  <si>
    <t>Середня вартість одного квитка</t>
  </si>
  <si>
    <t>середні витрати на проведення одного заходу</t>
  </si>
  <si>
    <t>динаміка збільшення чисельності відвідувачів в плановому періоді по відношенню до фактичного показника попереднього періоду</t>
  </si>
  <si>
    <t>видатки загального фонду на забезпечення діяльності</t>
  </si>
  <si>
    <t>кошторис</t>
  </si>
  <si>
    <t>кількість  культурно-мистецьких заходів</t>
  </si>
  <si>
    <t>Середні витрати на утримання  однієї  штатної  одиниці</t>
  </si>
  <si>
    <t>динаміка збільшення кількості заходів в плановому періоді по відношенню до факт показника попереднього періоду</t>
  </si>
  <si>
    <t>від 24.12. 2020 року</t>
  </si>
  <si>
    <t>№ 57</t>
  </si>
  <si>
    <t>Паспорт № 30</t>
  </si>
  <si>
    <t>Надання спеціальної освіти мистецькими школами</t>
  </si>
  <si>
    <t>та   спеціального фонду -</t>
  </si>
  <si>
    <t xml:space="preserve">Закон України «Про Державний бюджет України на 2020 рік»                                                                                                                                                                                                                                                        Рішення сесії Дрогобицької міської ради  "Про міський бюджет м. Дрогобича на 2020 рік" від  05.12.2019 № 2047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                                                                                     Рішення сесії ДМР  "Про внесення змін до міського бюджету м. Дрогобича на 2020 рік" від  28.01.2020  № 2179                                                                                                                                                  Рішення сесії  "Про внесення змін до міського бюджету м. Дрогобича на 2020 рік" від  06.02.2020  № 2203                                                                                                                                                                                                        Рішення сесії  "Про внесення змін до міського бюджету м. Дрогобича на 2020 рік" від  27.02.2020  № 2210                                                                                                                                                                          Розпорядження міського голови від 18.03.2020 № 196-р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02.10.2020 № 567                                                                                                                                                                                                                                                          Рішення сесії  "Про внесення змін до міського бюджету м. Дрогобича на 2020 рік" від  24.12.2020  № </t>
  </si>
  <si>
    <t xml:space="preserve"> Духовне та естетичне виховання дітей та молоді</t>
  </si>
  <si>
    <t>Забезпечення надання початкової музичної освіти,  освіти з образотворчого мистецтва та художнього промислу</t>
  </si>
  <si>
    <t>Для придбання обладнання для художнього відділу Стебницької дитячої музичної школи</t>
  </si>
  <si>
    <t>Придбання музичних інструментів та комп'ютерної техніки для Дрогобицької дитячої музичної школи № 1 на вул. Т.Шевченка,10 в м. Дрогобич Львівської області</t>
  </si>
  <si>
    <t>Виготовлення проектно-кошторисної документації та встановлення пожежної сигналізації для Дрогобицької дитячої музичної школи № 2</t>
  </si>
  <si>
    <t>На придбання обладнання та матеріалів для забезпечення творчого процесу переможців конкурсу ТОП-10</t>
  </si>
  <si>
    <t>Найменування місцевої  програми</t>
  </si>
  <si>
    <t>музичних шкіл</t>
  </si>
  <si>
    <t>художніх  шкіл</t>
  </si>
  <si>
    <t xml:space="preserve"> -керівних працівників</t>
  </si>
  <si>
    <t xml:space="preserve"> - педагогічного персоналу, од.;</t>
  </si>
  <si>
    <t xml:space="preserve"> -спеціалістів</t>
  </si>
  <si>
    <t xml:space="preserve"> -робітників</t>
  </si>
  <si>
    <t xml:space="preserve"> -обслуговуючого та тех персоналу</t>
  </si>
  <si>
    <t>кількість відділень (фортепіано, народні інструменти тощо)</t>
  </si>
  <si>
    <t>кількість класів</t>
  </si>
  <si>
    <t xml:space="preserve">видатки  на отримання освіти у школах естет в-ня  </t>
  </si>
  <si>
    <t>видатки   за рахунок загального фонду</t>
  </si>
  <si>
    <t>видатки   за рахунок спец фонду</t>
  </si>
  <si>
    <t>у тому числі батьківська плата</t>
  </si>
  <si>
    <t xml:space="preserve">середня кількість учнів, які отримують освіту у школах </t>
  </si>
  <si>
    <t>середня к-сть учнів, звільнених від плати за навчання</t>
  </si>
  <si>
    <t>чисельність учнів на одну пед ставку</t>
  </si>
  <si>
    <t xml:space="preserve">витрати на навчання одного учня, який отримує освіту </t>
  </si>
  <si>
    <t>у тому числі за рахунок батьківської плати</t>
  </si>
  <si>
    <t>динаміка збільшення  чисельності учнів, які отримують освіту у школах естет виховання  в плановому періоді по відношенню до факт показника попереднього періоду</t>
  </si>
  <si>
    <t>Відсоток обсягу батьківської плати за навчання в загальному обсязі видатків на отримання освіти у школах естет виховання</t>
  </si>
  <si>
    <t>Обсяг витрат на придбання  мольбертів</t>
  </si>
  <si>
    <t>середні витрати на придбання 1 мольберт</t>
  </si>
  <si>
    <t>рівень оновлення мат-технічної бази порівняно з минулим р.</t>
  </si>
  <si>
    <t>Обсяг витрат на придбання  музичних інструментів</t>
  </si>
  <si>
    <t>середні витрати на придбання 1 муз інструменту</t>
  </si>
  <si>
    <t>рівень оновлення мат-технічної бази порівняно з минулим роком</t>
  </si>
  <si>
    <t>Обсяг видатків на виготовлення докум та встановл пожежної сигналізації</t>
  </si>
  <si>
    <t>кількість об’єктів</t>
  </si>
  <si>
    <t>Середні витрати на розробку проектно- кошторисної документації</t>
  </si>
  <si>
    <t>рівень готовності проектно- кошторисної документації</t>
  </si>
  <si>
    <t xml:space="preserve">Обсяг витрат на придбання обладнання та матеріалів </t>
  </si>
  <si>
    <t>середні витрати на придбання одиниці товару</t>
  </si>
  <si>
    <t>Керівник установи головного розпорядника бюджетних коштів</t>
  </si>
  <si>
    <t>Паспорт № 31</t>
  </si>
  <si>
    <t xml:space="preserve">Закон України «Про Державний бюджет України на 2020 рік»                                                                                                                                                                                                                                                          Рішення сесії Дрогобицької міської ради  "Про міський бюджет м. Дрогобича на 2020 рік" від  05.12.2019 № 2047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         Закон України "Про бібліотеки і бібліотечну справу" від 27.01.95 № 32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 01.12.2020 №  672-р                                                                                                                                                                                                                                                   Рішення сесії  "Про внесення змін до міського бюджету м. Дрогобича на 2020 рік" від  24.12.2020  № </t>
  </si>
  <si>
    <t xml:space="preserve">Придбання літератури для поповнення бібліотечного фонду </t>
  </si>
  <si>
    <t>Обсяг витрат на придбання літератури</t>
  </si>
  <si>
    <t>Кількість примірників</t>
  </si>
  <si>
    <t>середні витрати на придбання літератури</t>
  </si>
  <si>
    <t>оновлення бібліотечного фонду</t>
  </si>
  <si>
    <t>Паспорт № 32</t>
  </si>
  <si>
    <t xml:space="preserve">Закон України «Про Державний бюджет України на 2020 рік»                                                                                                                                                                                                                                                          Рішення сесії Дрогобицької міської ради  "Про міський бюджет м. Дрогобича на 2020 рік" від  05.12.2019 № 2047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         Закон України "Про музей та музейну справу" від 29.06.1996 № 249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сесії  "Про внесення змін до міського бюджету м. Дрогобича на 2020 рік" від  06.02.2020  № 2203                                                                                                                                                  Розпорядження міського голови від 18.03.2020 № 196-р    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 01.12.2020 №  672-р                                                                                                                                                                                                                                                   Рішення сесії  "Про внесення змін до міського бюджету м. Дрогобича на 2020 рік" від  24.12.2020  № </t>
  </si>
  <si>
    <t>Паспорт № 33</t>
  </si>
  <si>
    <t xml:space="preserve">Закон України «Про Державний бюджет України на 2020 рік»                                                                                                                                                                                                                                                          Рішення сесії Дрогобицької міської ради  "Про міський бюджет м. Дрогобича на 2020 рік" від  05.12.2019 № 2047  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Рішення сесії від 21.05.2020 № 2371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сесії від  11.06.2020 № 2432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21.12.2020 № 751-р                                                                                                                                                                                                                                                     Рішення сесії  "Про внесення змін до міського бюджету м. Дрогобича на 2020 рік" від  24.12.2020  №                                                                                                                                                                                                                                        </t>
  </si>
  <si>
    <t>Паспорт № 34</t>
  </si>
  <si>
    <t xml:space="preserve">Закон України «Про Державний бюджет України на 2020 рік»                                                                                                                                                                                                                                                           Рішення сесії Дрогобицької міської ради  "Про міський бюджет м. Дрогобича на 2020 рік" від  05.12.2019 № 2047  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                   Рішення сесії від 24.03.2020 № 2291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сесії від 21.05.2020 № 2371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сесії  "Про внесення змін до міського бюджету м. Дрогобича на 2020 рік" від  24.12.2020  № </t>
  </si>
  <si>
    <t>Забезпечення проведення культурно-освітніх заходів</t>
  </si>
  <si>
    <t>Інші заходи в галузі культури і мистецтва</t>
  </si>
  <si>
    <t>Міська цільова Програма "Підготовки та проведення  загально-міських заходів відділу культури та мистецтв ВО ДМР 2020 році"</t>
  </si>
  <si>
    <t>Комплексна програма"Дрогобич-місто Івана Франка" на 2018-2020 роки в м. Дрогобичі</t>
  </si>
  <si>
    <t>видатки загального фонду на проведення культурно-мистецьких заходів</t>
  </si>
  <si>
    <t>кількість заходів</t>
  </si>
  <si>
    <t>Середні витрати на один інший культурно-мистецький захід</t>
  </si>
  <si>
    <t>видатки загального фонду на проведення комплексної програми</t>
  </si>
  <si>
    <t>Середні витрати на прведення 1-го  заходу</t>
  </si>
</sst>
</file>

<file path=xl/styles.xml><?xml version="1.0" encoding="utf-8"?>
<styleSheet xmlns="http://schemas.openxmlformats.org/spreadsheetml/2006/main">
  <numFmts count="6">
    <numFmt numFmtId="164" formatCode="_-* #,##0_₴_-;\-* #,##0_₴_-;_-* &quot;-&quot;??_₴_-;_-@_-"/>
    <numFmt numFmtId="165" formatCode="0.0"/>
    <numFmt numFmtId="166" formatCode="#,##0.0"/>
    <numFmt numFmtId="167" formatCode="0.0%"/>
    <numFmt numFmtId="168" formatCode="_-* #,##0.0_₴_-;\-* #,##0.0_₴_-;_-* &quot;-&quot;??_₴_-;_-@_-"/>
    <numFmt numFmtId="169" formatCode="#,##0_₴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4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1" fillId="0" borderId="0" xfId="0" applyFont="1" applyBorder="1"/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14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right" vertical="center" wrapText="1"/>
    </xf>
    <xf numFmtId="37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" fillId="0" borderId="0" xfId="0" applyFont="1" applyFill="1"/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0" fillId="0" borderId="0" xfId="0" applyFont="1" applyFill="1"/>
    <xf numFmtId="0" fontId="15" fillId="0" borderId="3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/>
    </xf>
    <xf numFmtId="0" fontId="16" fillId="0" borderId="3" xfId="1" applyFont="1" applyFill="1" applyBorder="1" applyAlignment="1">
      <alignment vertical="center" wrapText="1"/>
    </xf>
    <xf numFmtId="0" fontId="22" fillId="0" borderId="3" xfId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vertical="center" wrapText="1"/>
    </xf>
    <xf numFmtId="3" fontId="16" fillId="0" borderId="3" xfId="0" applyNumberFormat="1" applyFont="1" applyFill="1" applyBorder="1" applyAlignment="1">
      <alignment horizontal="center" vertical="center"/>
    </xf>
    <xf numFmtId="165" fontId="16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6" fontId="16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/>
    </xf>
    <xf numFmtId="166" fontId="16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2" fillId="0" borderId="4" xfId="1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center"/>
    </xf>
    <xf numFmtId="167" fontId="8" fillId="0" borderId="3" xfId="0" applyNumberFormat="1" applyFont="1" applyFill="1" applyBorder="1" applyAlignment="1">
      <alignment horizontal="center"/>
    </xf>
    <xf numFmtId="10" fontId="8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8" fillId="0" borderId="0" xfId="0" applyFont="1" applyFill="1"/>
    <xf numFmtId="0" fontId="13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26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15" fillId="0" borderId="2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37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2" fillId="0" borderId="0" xfId="0" applyFont="1" applyFill="1"/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center"/>
    </xf>
    <xf numFmtId="3" fontId="16" fillId="0" borderId="3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top" wrapText="1"/>
    </xf>
    <xf numFmtId="0" fontId="22" fillId="0" borderId="3" xfId="1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/>
    </xf>
    <xf numFmtId="0" fontId="16" fillId="0" borderId="3" xfId="1" applyFont="1" applyFill="1" applyBorder="1" applyAlignment="1">
      <alignment horizontal="left" vertical="top" wrapText="1"/>
    </xf>
    <xf numFmtId="3" fontId="29" fillId="0" borderId="0" xfId="1" applyNumberFormat="1" applyFont="1" applyFill="1" applyBorder="1" applyAlignment="1">
      <alignment horizontal="center" wrapText="1"/>
    </xf>
    <xf numFmtId="0" fontId="16" fillId="0" borderId="3" xfId="1" applyFont="1" applyFill="1" applyBorder="1" applyAlignment="1">
      <alignment horizontal="left" wrapText="1"/>
    </xf>
    <xf numFmtId="166" fontId="16" fillId="0" borderId="3" xfId="1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29" fillId="0" borderId="0" xfId="1" applyNumberFormat="1" applyFont="1" applyFill="1" applyBorder="1" applyAlignment="1">
      <alignment horizontal="center" wrapText="1"/>
    </xf>
    <xf numFmtId="3" fontId="16" fillId="0" borderId="3" xfId="1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165" fontId="16" fillId="0" borderId="3" xfId="1" applyNumberFormat="1" applyFont="1" applyFill="1" applyBorder="1" applyAlignment="1">
      <alignment horizont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/>
    </xf>
    <xf numFmtId="0" fontId="22" fillId="0" borderId="3" xfId="1" applyFont="1" applyFill="1" applyBorder="1" applyAlignment="1">
      <alignment vertical="top" wrapText="1"/>
    </xf>
    <xf numFmtId="168" fontId="8" fillId="0" borderId="3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top" wrapText="1"/>
    </xf>
    <xf numFmtId="2" fontId="16" fillId="0" borderId="3" xfId="0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2" fillId="0" borderId="4" xfId="1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30" fillId="0" borderId="3" xfId="0" applyFont="1" applyBorder="1" applyAlignment="1">
      <alignment horizontal="left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29" fillId="0" borderId="3" xfId="1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horizontal="center" wrapText="1"/>
    </xf>
    <xf numFmtId="0" fontId="16" fillId="0" borderId="4" xfId="1" applyFont="1" applyFill="1" applyBorder="1" applyAlignment="1">
      <alignment vertical="top" wrapText="1"/>
    </xf>
    <xf numFmtId="3" fontId="29" fillId="0" borderId="3" xfId="1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3" fontId="1" fillId="0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" fillId="0" borderId="3" xfId="0" applyFont="1" applyFill="1" applyBorder="1"/>
    <xf numFmtId="49" fontId="22" fillId="0" borderId="4" xfId="1" applyNumberFormat="1" applyFont="1" applyFill="1" applyBorder="1" applyAlignment="1">
      <alignment vertical="center" wrapText="1"/>
    </xf>
    <xf numFmtId="165" fontId="29" fillId="0" borderId="3" xfId="0" applyNumberFormat="1" applyFont="1" applyFill="1" applyBorder="1"/>
    <xf numFmtId="167" fontId="29" fillId="0" borderId="3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wrapText="1"/>
    </xf>
    <xf numFmtId="164" fontId="14" fillId="0" borderId="1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right" vertical="center" wrapText="1"/>
    </xf>
    <xf numFmtId="37" fontId="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164" fontId="32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/>
    <xf numFmtId="3" fontId="8" fillId="0" borderId="3" xfId="0" applyNumberFormat="1" applyFont="1" applyFill="1" applyBorder="1" applyAlignment="1">
      <alignment horizontal="right" vertical="center" wrapText="1"/>
    </xf>
    <xf numFmtId="0" fontId="16" fillId="0" borderId="3" xfId="1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center" wrapText="1"/>
    </xf>
    <xf numFmtId="164" fontId="16" fillId="0" borderId="3" xfId="0" applyNumberFormat="1" applyFont="1" applyFill="1" applyBorder="1" applyAlignment="1">
      <alignment wrapText="1"/>
    </xf>
    <xf numFmtId="0" fontId="16" fillId="0" borderId="3" xfId="0" applyFont="1" applyFill="1" applyBorder="1" applyAlignment="1"/>
    <xf numFmtId="3" fontId="29" fillId="0" borderId="3" xfId="1" applyNumberFormat="1" applyFont="1" applyFill="1" applyBorder="1" applyAlignment="1">
      <alignment horizontal="center" wrapText="1"/>
    </xf>
    <xf numFmtId="1" fontId="29" fillId="0" borderId="3" xfId="1" applyNumberFormat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vertical="center"/>
    </xf>
    <xf numFmtId="0" fontId="29" fillId="0" borderId="6" xfId="1" applyFont="1" applyFill="1" applyBorder="1" applyAlignment="1">
      <alignment horizontal="center" vertical="center" wrapText="1"/>
    </xf>
    <xf numFmtId="1" fontId="29" fillId="0" borderId="3" xfId="1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wrapText="1"/>
    </xf>
    <xf numFmtId="3" fontId="29" fillId="0" borderId="4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right" vertical="center" wrapText="1"/>
    </xf>
    <xf numFmtId="1" fontId="29" fillId="0" borderId="4" xfId="1" applyNumberFormat="1" applyFont="1" applyFill="1" applyBorder="1" applyAlignment="1">
      <alignment horizontal="center" vertical="center" wrapText="1"/>
    </xf>
    <xf numFmtId="165" fontId="29" fillId="0" borderId="3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vertical="center" wrapText="1"/>
    </xf>
    <xf numFmtId="0" fontId="22" fillId="0" borderId="3" xfId="1" applyFont="1" applyFill="1" applyBorder="1" applyAlignment="1">
      <alignment horizontal="center" wrapText="1"/>
    </xf>
    <xf numFmtId="1" fontId="29" fillId="0" borderId="4" xfId="0" applyNumberFormat="1" applyFont="1" applyFill="1" applyBorder="1" applyAlignment="1">
      <alignment horizontal="center"/>
    </xf>
    <xf numFmtId="165" fontId="29" fillId="0" borderId="3" xfId="1" applyNumberFormat="1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9" fontId="29" fillId="0" borderId="4" xfId="0" applyNumberFormat="1" applyFont="1" applyFill="1" applyBorder="1" applyAlignment="1">
      <alignment horizontal="center"/>
    </xf>
    <xf numFmtId="9" fontId="29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vertical="top" wrapText="1"/>
    </xf>
    <xf numFmtId="0" fontId="29" fillId="0" borderId="0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164" fontId="14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37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left" vertical="top" wrapText="1"/>
    </xf>
    <xf numFmtId="0" fontId="16" fillId="0" borderId="5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vertical="top" wrapText="1"/>
    </xf>
    <xf numFmtId="0" fontId="3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13" fillId="0" borderId="3" xfId="0" applyFont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165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wrapText="1"/>
    </xf>
    <xf numFmtId="164" fontId="14" fillId="0" borderId="1" xfId="0" applyNumberFormat="1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wrapText="1"/>
    </xf>
    <xf numFmtId="0" fontId="37" fillId="0" borderId="5" xfId="0" applyFont="1" applyFill="1" applyBorder="1" applyAlignment="1">
      <alignment horizontal="left" wrapText="1"/>
    </xf>
    <xf numFmtId="0" fontId="37" fillId="0" borderId="6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29" fillId="0" borderId="4" xfId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29" fillId="0" borderId="3" xfId="1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/>
    <xf numFmtId="0" fontId="22" fillId="0" borderId="4" xfId="0" applyFont="1" applyFill="1" applyBorder="1" applyAlignment="1">
      <alignment horizontal="center"/>
    </xf>
    <xf numFmtId="3" fontId="29" fillId="0" borderId="4" xfId="1" applyNumberFormat="1" applyFont="1" applyFill="1" applyBorder="1" applyAlignment="1">
      <alignment horizontal="center" wrapText="1"/>
    </xf>
    <xf numFmtId="3" fontId="16" fillId="0" borderId="3" xfId="1" applyNumberFormat="1" applyFont="1" applyFill="1" applyBorder="1" applyAlignment="1">
      <alignment wrapText="1"/>
    </xf>
    <xf numFmtId="3" fontId="29" fillId="0" borderId="3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 wrapText="1"/>
    </xf>
    <xf numFmtId="0" fontId="29" fillId="0" borderId="6" xfId="1" applyFont="1" applyFill="1" applyBorder="1" applyAlignment="1">
      <alignment horizontal="center" wrapText="1"/>
    </xf>
    <xf numFmtId="169" fontId="37" fillId="0" borderId="3" xfId="0" applyNumberFormat="1" applyFont="1" applyFill="1" applyBorder="1" applyAlignment="1">
      <alignment horizontal="center" wrapText="1"/>
    </xf>
    <xf numFmtId="169" fontId="29" fillId="0" borderId="6" xfId="1" applyNumberFormat="1" applyFont="1" applyFill="1" applyBorder="1" applyAlignment="1">
      <alignment horizontal="center" vertical="top" wrapText="1"/>
    </xf>
    <xf numFmtId="0" fontId="16" fillId="0" borderId="3" xfId="1" applyFont="1" applyFill="1" applyBorder="1" applyAlignment="1">
      <alignment horizontal="center" vertical="top" wrapText="1"/>
    </xf>
    <xf numFmtId="165" fontId="16" fillId="0" borderId="3" xfId="1" applyNumberFormat="1" applyFont="1" applyFill="1" applyBorder="1" applyAlignment="1">
      <alignment wrapText="1"/>
    </xf>
    <xf numFmtId="165" fontId="1" fillId="0" borderId="3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165" fontId="29" fillId="0" borderId="3" xfId="1" applyNumberFormat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2" fontId="29" fillId="0" borderId="3" xfId="0" applyNumberFormat="1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left" wrapText="1"/>
    </xf>
    <xf numFmtId="0" fontId="35" fillId="0" borderId="5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5" fontId="29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6" fillId="0" borderId="3" xfId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3" xfId="1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0" fontId="27" fillId="0" borderId="2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21" fillId="0" borderId="3" xfId="0" applyFont="1" applyFill="1" applyBorder="1" applyAlignment="1">
      <alignment horizontal="center" vertical="center" wrapText="1"/>
    </xf>
    <xf numFmtId="1" fontId="16" fillId="0" borderId="3" xfId="1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16" fillId="0" borderId="3" xfId="0" applyFont="1" applyFill="1" applyBorder="1" applyAlignment="1">
      <alignment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3" fontId="13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wrapText="1"/>
    </xf>
    <xf numFmtId="3" fontId="8" fillId="0" borderId="3" xfId="0" applyNumberFormat="1" applyFont="1" applyFill="1" applyBorder="1" applyAlignment="1">
      <alignment horizontal="center" vertical="center"/>
    </xf>
    <xf numFmtId="49" fontId="16" fillId="0" borderId="4" xfId="1" applyNumberFormat="1" applyFont="1" applyFill="1" applyBorder="1" applyAlignment="1">
      <alignment vertical="center" wrapText="1"/>
    </xf>
    <xf numFmtId="165" fontId="16" fillId="0" borderId="3" xfId="0" applyNumberFormat="1" applyFont="1" applyFill="1" applyBorder="1"/>
    <xf numFmtId="167" fontId="16" fillId="0" borderId="3" xfId="0" applyNumberFormat="1" applyFont="1" applyFill="1" applyBorder="1" applyAlignment="1">
      <alignment horizontal="center"/>
    </xf>
    <xf numFmtId="167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/>
    </xf>
    <xf numFmtId="165" fontId="16" fillId="0" borderId="5" xfId="0" applyNumberFormat="1" applyFont="1" applyFill="1" applyBorder="1"/>
    <xf numFmtId="0" fontId="26" fillId="0" borderId="0" xfId="0" applyFont="1" applyFill="1" applyBorder="1" applyAlignment="1">
      <alignment horizontal="center"/>
    </xf>
    <xf numFmtId="0" fontId="8" fillId="0" borderId="1" xfId="0" applyFont="1" applyFill="1" applyBorder="1" applyAlignment="1"/>
    <xf numFmtId="49" fontId="1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3" fontId="14" fillId="0" borderId="3" xfId="0" applyNumberFormat="1" applyFont="1" applyFill="1" applyBorder="1" applyAlignment="1">
      <alignment horizontal="right" vertical="center" wrapText="1" indent="1"/>
    </xf>
    <xf numFmtId="0" fontId="6" fillId="0" borderId="4" xfId="1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3" xfId="0" applyFont="1" applyFill="1" applyBorder="1" applyAlignment="1"/>
    <xf numFmtId="0" fontId="21" fillId="0" borderId="4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 wrapText="1"/>
    </xf>
    <xf numFmtId="0" fontId="21" fillId="0" borderId="6" xfId="0" applyFont="1" applyFill="1" applyBorder="1" applyAlignment="1">
      <alignment horizontal="left" wrapText="1"/>
    </xf>
    <xf numFmtId="164" fontId="1" fillId="0" borderId="3" xfId="0" applyNumberFormat="1" applyFont="1" applyFill="1" applyBorder="1" applyAlignment="1"/>
    <xf numFmtId="0" fontId="1" fillId="0" borderId="3" xfId="0" applyFont="1" applyFill="1" applyBorder="1" applyAlignment="1"/>
  </cellXfs>
  <cellStyles count="2">
    <cellStyle name="Обычный" xfId="0" builtinId="0"/>
    <cellStyle name="Обычный_Культура(остат)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/&#1050;&#1086;&#1076;&#1080;%20&#1092;&#1091;&#1085;&#1082;&#1094;%20&#1082;&#1083;&#1072;&#1089;&#1080;&#10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5">
          <cell r="C5" t="str">
            <v>Керівництво і управління у відповідній сфері у містах (місті Києві), селищах, селах, об'єднаннях територіальних громад</v>
          </cell>
        </row>
        <row r="9">
          <cell r="C9" t="str">
            <v>Забезпечення діяльності палаців і будинків культури, клубів, центрів дозвілля та інших клубних закладів</v>
          </cell>
        </row>
        <row r="12">
          <cell r="C12" t="str">
            <v>Інші  заходи в  галузі культури і мистецтва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FE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selection activeCell="G33" sqref="G33"/>
    </sheetView>
  </sheetViews>
  <sheetFormatPr defaultColWidth="21.5703125" defaultRowHeight="15"/>
  <cols>
    <col min="1" max="1" width="4.140625" style="1" customWidth="1"/>
    <col min="2" max="2" width="43.42578125" style="1" customWidth="1"/>
    <col min="3" max="3" width="15.85546875" style="1" customWidth="1"/>
    <col min="4" max="4" width="16.140625" style="1" customWidth="1"/>
    <col min="5" max="5" width="16" style="1" customWidth="1"/>
    <col min="6" max="6" width="15" style="1" customWidth="1"/>
    <col min="7" max="7" width="22" style="1" customWidth="1"/>
    <col min="8" max="16384" width="21.5703125" style="1"/>
  </cols>
  <sheetData>
    <row r="1" spans="1:13" ht="11.25" customHeight="1">
      <c r="F1" s="2" t="s">
        <v>0</v>
      </c>
      <c r="G1" s="3"/>
    </row>
    <row r="2" spans="1:13" ht="15" customHeight="1">
      <c r="F2" s="3"/>
      <c r="G2" s="3"/>
    </row>
    <row r="3" spans="1:13" ht="13.5" customHeight="1">
      <c r="F3" s="3"/>
      <c r="G3" s="3"/>
    </row>
    <row r="4" spans="1:13" ht="9.75" customHeight="1">
      <c r="A4" s="4"/>
      <c r="E4" s="5"/>
      <c r="F4" s="6" t="s">
        <v>1</v>
      </c>
      <c r="G4" s="7"/>
    </row>
    <row r="5" spans="1:13" ht="9.75" customHeight="1">
      <c r="A5" s="4"/>
      <c r="E5" s="5"/>
      <c r="F5" s="8" t="s">
        <v>2</v>
      </c>
      <c r="G5" s="8"/>
    </row>
    <row r="6" spans="1:13" ht="11.25" customHeight="1">
      <c r="A6" s="4"/>
      <c r="B6" s="4"/>
      <c r="E6" s="9"/>
      <c r="F6" s="10" t="s">
        <v>3</v>
      </c>
      <c r="G6" s="10"/>
    </row>
    <row r="7" spans="1:13" ht="12.75" customHeight="1">
      <c r="A7" s="4"/>
      <c r="E7" s="5"/>
      <c r="F7" s="114" t="s">
        <v>4</v>
      </c>
      <c r="G7" s="114"/>
    </row>
    <row r="8" spans="1:13" ht="13.5" customHeight="1">
      <c r="A8" s="4"/>
      <c r="B8" s="4"/>
      <c r="E8" s="9"/>
      <c r="F8" s="380" t="s">
        <v>209</v>
      </c>
      <c r="G8" s="13" t="s">
        <v>210</v>
      </c>
      <c r="H8" s="5"/>
      <c r="I8" s="5"/>
      <c r="J8" s="5"/>
      <c r="K8" s="5"/>
      <c r="L8" s="5"/>
      <c r="M8" s="5"/>
    </row>
    <row r="9" spans="1:13" ht="9.75" customHeight="1">
      <c r="A9" s="14" t="s">
        <v>266</v>
      </c>
      <c r="B9" s="14"/>
      <c r="C9" s="14"/>
      <c r="D9" s="14"/>
      <c r="E9" s="14"/>
      <c r="F9" s="14"/>
      <c r="G9" s="14"/>
      <c r="H9" s="5"/>
      <c r="I9" s="5"/>
      <c r="J9" s="5"/>
      <c r="K9" s="5"/>
      <c r="L9" s="5"/>
      <c r="M9" s="5"/>
    </row>
    <row r="10" spans="1:13" ht="12.75" customHeight="1">
      <c r="A10" s="14" t="s">
        <v>8</v>
      </c>
      <c r="B10" s="14"/>
      <c r="C10" s="14"/>
      <c r="D10" s="14"/>
      <c r="E10" s="14"/>
      <c r="F10" s="14"/>
      <c r="G10" s="14"/>
      <c r="H10" s="5"/>
      <c r="I10" s="5"/>
      <c r="J10" s="5"/>
      <c r="K10" s="5"/>
      <c r="L10" s="5"/>
      <c r="M10" s="5"/>
    </row>
    <row r="11" spans="1:13" ht="15.75" customHeight="1">
      <c r="A11" s="15" t="s">
        <v>9</v>
      </c>
      <c r="B11" s="16">
        <v>10100000</v>
      </c>
      <c r="C11" s="17" t="s">
        <v>10</v>
      </c>
      <c r="D11" s="17"/>
      <c r="E11" s="17"/>
      <c r="F11" s="17"/>
      <c r="G11" s="18">
        <v>2229238</v>
      </c>
      <c r="H11" s="5"/>
      <c r="I11" s="5"/>
      <c r="J11" s="5"/>
      <c r="K11" s="5"/>
      <c r="L11" s="5"/>
      <c r="M11" s="5"/>
    </row>
    <row r="12" spans="1:13" ht="11.25" customHeight="1">
      <c r="A12" s="19" t="s">
        <v>11</v>
      </c>
      <c r="B12" s="19"/>
      <c r="C12" s="20" t="s">
        <v>4</v>
      </c>
      <c r="D12" s="20"/>
      <c r="E12" s="20"/>
      <c r="F12" s="20"/>
      <c r="G12" s="21" t="s">
        <v>12</v>
      </c>
      <c r="H12" s="5"/>
      <c r="I12" s="5"/>
      <c r="J12" s="5"/>
      <c r="K12" s="5"/>
      <c r="L12" s="5"/>
      <c r="M12" s="5"/>
    </row>
    <row r="13" spans="1:13" ht="14.25" customHeight="1">
      <c r="A13" s="22" t="s">
        <v>13</v>
      </c>
      <c r="B13" s="23">
        <f>B11</f>
        <v>10100000</v>
      </c>
      <c r="C13" s="17" t="s">
        <v>10</v>
      </c>
      <c r="D13" s="17"/>
      <c r="E13" s="17"/>
      <c r="F13" s="17"/>
      <c r="G13" s="24">
        <f>G11</f>
        <v>2229238</v>
      </c>
      <c r="H13" s="5"/>
      <c r="I13" s="5"/>
      <c r="J13" s="5"/>
      <c r="K13" s="5"/>
      <c r="L13" s="5"/>
      <c r="M13" s="5"/>
    </row>
    <row r="14" spans="1:13" ht="11.25" customHeight="1">
      <c r="A14" s="19" t="s">
        <v>14</v>
      </c>
      <c r="B14" s="19"/>
      <c r="C14" s="20" t="s">
        <v>15</v>
      </c>
      <c r="D14" s="20"/>
      <c r="E14" s="20"/>
      <c r="F14" s="20"/>
      <c r="G14" s="21" t="s">
        <v>12</v>
      </c>
      <c r="H14" s="5"/>
      <c r="I14" s="5"/>
      <c r="J14" s="5"/>
      <c r="K14" s="5"/>
      <c r="L14" s="5"/>
      <c r="M14" s="5"/>
    </row>
    <row r="15" spans="1:13" ht="27" customHeight="1">
      <c r="A15" s="206" t="s">
        <v>16</v>
      </c>
      <c r="B15" s="207">
        <v>1014082</v>
      </c>
      <c r="C15" s="207">
        <v>4082</v>
      </c>
      <c r="D15" s="208" t="s">
        <v>138</v>
      </c>
      <c r="E15" s="321" t="str">
        <f>'[1]Лист1 (2)'!$C$12</f>
        <v>Інші  заходи в  галузі культури і мистецтва</v>
      </c>
      <c r="F15" s="321"/>
      <c r="G15" s="29">
        <v>13203100000014</v>
      </c>
      <c r="H15" s="210"/>
      <c r="I15" s="210"/>
      <c r="J15" s="210"/>
      <c r="K15" s="210"/>
      <c r="L15" s="210"/>
      <c r="M15" s="5"/>
    </row>
    <row r="16" spans="1:13" ht="33" customHeight="1">
      <c r="A16" s="107"/>
      <c r="B16" s="118" t="s">
        <v>14</v>
      </c>
      <c r="C16" s="119" t="s">
        <v>19</v>
      </c>
      <c r="D16" s="120" t="s">
        <v>20</v>
      </c>
      <c r="E16" s="121" t="s">
        <v>21</v>
      </c>
      <c r="F16" s="121"/>
      <c r="G16" s="120" t="s">
        <v>22</v>
      </c>
      <c r="H16" s="5"/>
      <c r="I16" s="5"/>
      <c r="J16" s="5"/>
      <c r="K16" s="5"/>
      <c r="L16" s="5"/>
      <c r="M16" s="5"/>
    </row>
    <row r="17" spans="1:13" ht="12.75" customHeight="1">
      <c r="A17" s="33" t="s">
        <v>23</v>
      </c>
      <c r="B17" s="42" t="s">
        <v>24</v>
      </c>
      <c r="C17" s="42"/>
      <c r="D17" s="37">
        <f>E36</f>
        <v>545000</v>
      </c>
      <c r="E17" s="127" t="s">
        <v>25</v>
      </c>
      <c r="F17" s="127"/>
      <c r="G17" s="479">
        <f>C36</f>
        <v>545000</v>
      </c>
      <c r="H17" s="5"/>
      <c r="I17" s="5"/>
      <c r="J17" s="5"/>
      <c r="K17" s="5"/>
      <c r="L17" s="5"/>
      <c r="M17" s="5"/>
    </row>
    <row r="18" spans="1:13" ht="12.75" customHeight="1">
      <c r="A18" s="111"/>
      <c r="B18" s="33" t="s">
        <v>213</v>
      </c>
      <c r="C18" s="39">
        <f>D36</f>
        <v>0</v>
      </c>
      <c r="D18" s="106" t="s">
        <v>27</v>
      </c>
      <c r="E18" s="41"/>
      <c r="F18" s="41"/>
      <c r="G18" s="40"/>
      <c r="H18" s="5"/>
      <c r="I18" s="5"/>
      <c r="J18" s="5"/>
      <c r="K18" s="5"/>
      <c r="L18" s="5"/>
      <c r="M18" s="5"/>
    </row>
    <row r="19" spans="1:13" ht="13.5" customHeight="1">
      <c r="A19" s="33" t="s">
        <v>28</v>
      </c>
      <c r="B19" s="42" t="s">
        <v>29</v>
      </c>
      <c r="C19" s="42"/>
      <c r="D19" s="42"/>
      <c r="E19" s="42"/>
      <c r="F19" s="42"/>
      <c r="G19" s="42"/>
      <c r="H19" s="5"/>
      <c r="I19" s="5"/>
      <c r="J19" s="5"/>
      <c r="K19" s="5"/>
      <c r="L19" s="5"/>
      <c r="M19" s="5"/>
    </row>
    <row r="20" spans="1:13" ht="82.5" customHeight="1">
      <c r="A20" s="111"/>
      <c r="B20" s="42" t="s">
        <v>267</v>
      </c>
      <c r="C20" s="42"/>
      <c r="D20" s="42"/>
      <c r="E20" s="42"/>
      <c r="F20" s="42"/>
      <c r="G20" s="42"/>
      <c r="H20" s="5"/>
      <c r="I20" s="5"/>
      <c r="J20" s="5"/>
      <c r="K20" s="5"/>
      <c r="L20" s="5"/>
      <c r="M20" s="5"/>
    </row>
    <row r="21" spans="1:13" ht="13.5" customHeight="1">
      <c r="A21" s="33" t="s">
        <v>31</v>
      </c>
      <c r="B21" s="42" t="s">
        <v>32</v>
      </c>
      <c r="C21" s="42"/>
      <c r="D21" s="42"/>
      <c r="E21" s="42"/>
      <c r="F21" s="42"/>
      <c r="G21" s="42"/>
      <c r="H21" s="5"/>
      <c r="I21" s="5"/>
      <c r="J21" s="5"/>
      <c r="K21" s="5"/>
      <c r="L21" s="5"/>
      <c r="M21" s="5"/>
    </row>
    <row r="22" spans="1:13" ht="12" customHeight="1">
      <c r="A22" s="43" t="s">
        <v>33</v>
      </c>
      <c r="B22" s="44" t="s">
        <v>34</v>
      </c>
      <c r="C22" s="44"/>
      <c r="D22" s="44"/>
      <c r="E22" s="44"/>
      <c r="F22" s="44"/>
      <c r="G22" s="44"/>
      <c r="H22" s="5"/>
      <c r="I22" s="5"/>
      <c r="J22" s="5"/>
      <c r="K22" s="5"/>
      <c r="L22" s="5"/>
      <c r="M22" s="5"/>
    </row>
    <row r="23" spans="1:13" ht="12" customHeight="1">
      <c r="A23" s="45"/>
      <c r="B23" s="46" t="s">
        <v>268</v>
      </c>
      <c r="C23" s="47"/>
      <c r="D23" s="47"/>
      <c r="E23" s="47"/>
      <c r="F23" s="47"/>
      <c r="G23" s="48"/>
      <c r="H23" s="5"/>
      <c r="I23" s="5"/>
      <c r="J23" s="5"/>
      <c r="K23" s="5"/>
      <c r="L23" s="5"/>
      <c r="M23" s="5"/>
    </row>
    <row r="24" spans="1:13">
      <c r="A24" s="33">
        <v>7</v>
      </c>
      <c r="B24" s="42" t="s">
        <v>37</v>
      </c>
      <c r="C24" s="42"/>
      <c r="D24" s="42"/>
      <c r="E24" s="42"/>
      <c r="F24" s="42"/>
      <c r="G24" s="42"/>
      <c r="H24" s="5"/>
      <c r="I24" s="5"/>
      <c r="J24" s="5"/>
      <c r="K24" s="5"/>
      <c r="L24" s="5"/>
      <c r="M24" s="5"/>
    </row>
    <row r="25" spans="1:13" ht="14.25" customHeight="1">
      <c r="A25" s="480" t="s">
        <v>143</v>
      </c>
      <c r="B25" s="480"/>
      <c r="C25" s="480"/>
      <c r="D25" s="480"/>
      <c r="E25" s="480"/>
      <c r="F25" s="480"/>
      <c r="G25" s="480"/>
      <c r="H25" s="51"/>
      <c r="I25" s="51"/>
      <c r="J25" s="51"/>
      <c r="K25" s="51"/>
      <c r="L25" s="51"/>
      <c r="M25" s="51"/>
    </row>
    <row r="26" spans="1:13" ht="12.75" customHeight="1">
      <c r="A26" s="33">
        <v>8</v>
      </c>
      <c r="B26" s="52" t="s">
        <v>40</v>
      </c>
      <c r="C26" s="52"/>
      <c r="D26" s="52"/>
      <c r="E26" s="49"/>
      <c r="F26" s="49"/>
      <c r="G26" s="49"/>
    </row>
    <row r="27" spans="1:13" ht="10.5" customHeight="1">
      <c r="A27" s="43" t="s">
        <v>33</v>
      </c>
      <c r="B27" s="44" t="s">
        <v>41</v>
      </c>
      <c r="C27" s="44"/>
      <c r="D27" s="44"/>
      <c r="E27" s="44"/>
      <c r="F27" s="44"/>
      <c r="G27" s="44"/>
    </row>
    <row r="28" spans="1:13" ht="11.25" customHeight="1">
      <c r="A28" s="53">
        <v>1</v>
      </c>
      <c r="B28" s="54" t="s">
        <v>269</v>
      </c>
      <c r="C28" s="55"/>
      <c r="D28" s="55"/>
      <c r="E28" s="55"/>
      <c r="F28" s="55"/>
      <c r="G28" s="56"/>
    </row>
    <row r="29" spans="1:13" ht="9.75" customHeight="1">
      <c r="A29" s="53"/>
      <c r="B29" s="400"/>
      <c r="C29" s="400"/>
      <c r="D29" s="400"/>
      <c r="E29" s="400"/>
      <c r="F29" s="400"/>
      <c r="G29" s="400"/>
    </row>
    <row r="30" spans="1:13" ht="7.5" customHeight="1">
      <c r="A30" s="71"/>
      <c r="B30" s="49"/>
      <c r="C30" s="49"/>
      <c r="D30" s="49"/>
      <c r="E30" s="49"/>
      <c r="F30" s="49"/>
      <c r="G30" s="49"/>
    </row>
    <row r="31" spans="1:13" ht="12.75" customHeight="1">
      <c r="A31" s="33">
        <v>9</v>
      </c>
      <c r="B31" s="59" t="s">
        <v>44</v>
      </c>
      <c r="C31" s="59"/>
      <c r="D31" s="59"/>
      <c r="E31" s="60" t="s">
        <v>45</v>
      </c>
      <c r="F31" s="49"/>
      <c r="G31" s="40"/>
    </row>
    <row r="32" spans="1:13" ht="15.75" customHeight="1">
      <c r="A32" s="43" t="s">
        <v>33</v>
      </c>
      <c r="B32" s="53" t="s">
        <v>46</v>
      </c>
      <c r="C32" s="53" t="s">
        <v>47</v>
      </c>
      <c r="D32" s="53" t="s">
        <v>48</v>
      </c>
      <c r="E32" s="53" t="s">
        <v>49</v>
      </c>
      <c r="F32" s="49"/>
      <c r="G32" s="49"/>
    </row>
    <row r="33" spans="1:9" ht="6.75" customHeight="1">
      <c r="A33" s="43">
        <v>1</v>
      </c>
      <c r="B33" s="43">
        <v>2</v>
      </c>
      <c r="C33" s="43">
        <v>3</v>
      </c>
      <c r="D33" s="43">
        <v>4</v>
      </c>
      <c r="E33" s="43">
        <v>6</v>
      </c>
      <c r="F33" s="49"/>
      <c r="G33" s="49"/>
    </row>
    <row r="34" spans="1:9" ht="11.25" customHeight="1">
      <c r="A34" s="63">
        <v>1</v>
      </c>
      <c r="B34" s="481" t="s">
        <v>269</v>
      </c>
      <c r="C34" s="218">
        <f>C43</f>
        <v>545000</v>
      </c>
      <c r="D34" s="90">
        <v>0</v>
      </c>
      <c r="E34" s="143">
        <f>C34+D34</f>
        <v>545000</v>
      </c>
      <c r="F34" s="49"/>
      <c r="G34" s="49"/>
    </row>
    <row r="35" spans="1:9" ht="9" customHeight="1">
      <c r="A35" s="45"/>
      <c r="B35" s="219"/>
      <c r="C35" s="220"/>
      <c r="D35" s="144"/>
      <c r="E35" s="221">
        <f>C35+D35</f>
        <v>0</v>
      </c>
      <c r="F35" s="49"/>
      <c r="G35" s="49"/>
    </row>
    <row r="36" spans="1:9" ht="10.5" customHeight="1">
      <c r="A36" s="44" t="s">
        <v>49</v>
      </c>
      <c r="B36" s="44"/>
      <c r="C36" s="143">
        <f>SUM(C34:C35)</f>
        <v>545000</v>
      </c>
      <c r="D36" s="90">
        <f>SUM(D34:D35)</f>
        <v>0</v>
      </c>
      <c r="E36" s="143">
        <f>SUM(E34:E35)</f>
        <v>545000</v>
      </c>
      <c r="F36" s="49"/>
      <c r="G36" s="49"/>
    </row>
    <row r="37" spans="1:9" ht="12" customHeight="1">
      <c r="A37" s="71"/>
      <c r="B37" s="49"/>
      <c r="C37" s="49"/>
      <c r="D37" s="49"/>
      <c r="E37" s="49"/>
      <c r="F37" s="49"/>
      <c r="G37" s="49"/>
    </row>
    <row r="38" spans="1:9" ht="15.75" customHeight="1">
      <c r="A38" s="33">
        <v>10</v>
      </c>
      <c r="B38" s="59" t="s">
        <v>51</v>
      </c>
      <c r="C38" s="59"/>
      <c r="D38" s="59"/>
      <c r="E38" s="59"/>
      <c r="F38" s="106" t="s">
        <v>45</v>
      </c>
      <c r="G38" s="49"/>
    </row>
    <row r="39" spans="1:9" ht="14.25" customHeight="1">
      <c r="A39" s="49"/>
      <c r="B39" s="53" t="s">
        <v>52</v>
      </c>
      <c r="C39" s="53" t="s">
        <v>47</v>
      </c>
      <c r="D39" s="53" t="s">
        <v>48</v>
      </c>
      <c r="E39" s="53" t="s">
        <v>49</v>
      </c>
      <c r="F39" s="49"/>
      <c r="G39" s="49"/>
    </row>
    <row r="40" spans="1:9" ht="9" customHeight="1">
      <c r="A40" s="49"/>
      <c r="B40" s="87">
        <v>1</v>
      </c>
      <c r="C40" s="87">
        <v>2</v>
      </c>
      <c r="D40" s="87">
        <v>3</v>
      </c>
      <c r="E40" s="87">
        <v>4</v>
      </c>
      <c r="F40" s="49"/>
      <c r="G40" s="49"/>
    </row>
    <row r="41" spans="1:9" ht="37.5" customHeight="1">
      <c r="A41" s="49"/>
      <c r="B41" s="327" t="s">
        <v>270</v>
      </c>
      <c r="C41" s="66">
        <v>243100</v>
      </c>
      <c r="D41" s="482">
        <v>0</v>
      </c>
      <c r="E41" s="66">
        <f>SUM(C41:D41)</f>
        <v>243100</v>
      </c>
      <c r="F41" s="49"/>
      <c r="G41" s="49"/>
      <c r="I41" s="1">
        <v>-36.9</v>
      </c>
    </row>
    <row r="42" spans="1:9" ht="27" customHeight="1">
      <c r="A42" s="49"/>
      <c r="B42" s="327" t="s">
        <v>271</v>
      </c>
      <c r="C42" s="66">
        <v>301900</v>
      </c>
      <c r="D42" s="482">
        <v>0</v>
      </c>
      <c r="E42" s="66">
        <f>SUM(C42:D42)</f>
        <v>301900</v>
      </c>
      <c r="F42" s="49"/>
      <c r="G42" s="49"/>
      <c r="I42" s="1">
        <v>-23.1</v>
      </c>
    </row>
    <row r="43" spans="1:9" ht="15.75">
      <c r="A43" s="49"/>
      <c r="B43" s="428" t="s">
        <v>49</v>
      </c>
      <c r="C43" s="221">
        <f>SUM(C41:C42)</f>
        <v>545000</v>
      </c>
      <c r="D43" s="482">
        <v>0</v>
      </c>
      <c r="E43" s="221">
        <f>SUM(E41:E42)</f>
        <v>545000</v>
      </c>
      <c r="F43" s="49"/>
      <c r="G43" s="49"/>
    </row>
    <row r="44" spans="1:9" ht="10.5" customHeight="1">
      <c r="A44" s="71"/>
      <c r="B44" s="49"/>
      <c r="C44" s="49"/>
      <c r="D44" s="49"/>
      <c r="E44" s="49"/>
      <c r="F44" s="49"/>
      <c r="G44" s="49"/>
    </row>
    <row r="45" spans="1:9">
      <c r="A45" s="33">
        <v>11</v>
      </c>
      <c r="B45" s="42" t="s">
        <v>54</v>
      </c>
      <c r="C45" s="42"/>
      <c r="D45" s="42"/>
      <c r="E45" s="42"/>
      <c r="F45" s="42"/>
      <c r="G45" s="42"/>
    </row>
    <row r="46" spans="1:9" ht="14.25" customHeight="1">
      <c r="A46" s="43" t="s">
        <v>33</v>
      </c>
      <c r="B46" s="53" t="s">
        <v>55</v>
      </c>
      <c r="C46" s="53" t="s">
        <v>56</v>
      </c>
      <c r="D46" s="63" t="s">
        <v>57</v>
      </c>
      <c r="E46" s="53" t="s">
        <v>47</v>
      </c>
      <c r="F46" s="87" t="s">
        <v>48</v>
      </c>
      <c r="G46" s="53" t="s">
        <v>49</v>
      </c>
    </row>
    <row r="47" spans="1:9" ht="10.5" customHeight="1">
      <c r="A47" s="43">
        <v>1</v>
      </c>
      <c r="B47" s="43">
        <v>2</v>
      </c>
      <c r="C47" s="43">
        <v>3</v>
      </c>
      <c r="D47" s="43">
        <v>4</v>
      </c>
      <c r="E47" s="43">
        <v>5</v>
      </c>
      <c r="F47" s="43">
        <v>6</v>
      </c>
      <c r="G47" s="43">
        <v>7</v>
      </c>
    </row>
    <row r="48" spans="1:9" ht="12" customHeight="1">
      <c r="A48" s="483">
        <v>1</v>
      </c>
      <c r="B48" s="74" t="str">
        <f>B41</f>
        <v>Міська цільова Програма "Підготовки та проведення  загально-міських заходів відділу культури та мистецтв ВО ДМР 2020 році"</v>
      </c>
      <c r="C48" s="75"/>
      <c r="D48" s="75"/>
      <c r="E48" s="75"/>
      <c r="F48" s="75"/>
      <c r="G48" s="76"/>
    </row>
    <row r="49" spans="1:7" ht="13.5" customHeight="1">
      <c r="A49" s="77">
        <v>1</v>
      </c>
      <c r="B49" s="78" t="s">
        <v>58</v>
      </c>
      <c r="C49" s="45"/>
      <c r="D49" s="45"/>
      <c r="E49" s="45"/>
      <c r="F49" s="45"/>
      <c r="G49" s="45"/>
    </row>
    <row r="50" spans="1:7" ht="26.25" customHeight="1">
      <c r="A50" s="484"/>
      <c r="B50" s="155" t="s">
        <v>272</v>
      </c>
      <c r="C50" s="250" t="s">
        <v>68</v>
      </c>
      <c r="D50" s="80" t="s">
        <v>85</v>
      </c>
      <c r="E50" s="485">
        <f>C41</f>
        <v>243100</v>
      </c>
      <c r="F50" s="197"/>
      <c r="G50" s="188">
        <f>E50</f>
        <v>243100</v>
      </c>
    </row>
    <row r="51" spans="1:7" ht="15" customHeight="1">
      <c r="A51" s="77">
        <v>2</v>
      </c>
      <c r="B51" s="78" t="s">
        <v>70</v>
      </c>
      <c r="C51" s="486"/>
      <c r="D51" s="487"/>
      <c r="E51" s="49"/>
      <c r="F51" s="49"/>
      <c r="G51" s="49"/>
    </row>
    <row r="52" spans="1:7" ht="12.75" customHeight="1">
      <c r="A52" s="484"/>
      <c r="B52" s="371" t="s">
        <v>273</v>
      </c>
      <c r="C52" s="157" t="s">
        <v>171</v>
      </c>
      <c r="D52" s="157" t="s">
        <v>205</v>
      </c>
      <c r="E52" s="362">
        <v>8</v>
      </c>
      <c r="F52" s="372"/>
      <c r="G52" s="193">
        <f>E52</f>
        <v>8</v>
      </c>
    </row>
    <row r="53" spans="1:7" ht="12.75" customHeight="1">
      <c r="A53" s="77">
        <v>3</v>
      </c>
      <c r="B53" s="78" t="s">
        <v>83</v>
      </c>
      <c r="C53" s="486"/>
      <c r="D53" s="487"/>
      <c r="E53" s="49"/>
      <c r="F53" s="49"/>
      <c r="G53" s="49"/>
    </row>
    <row r="54" spans="1:7" ht="24.75" customHeight="1">
      <c r="A54" s="484"/>
      <c r="B54" s="155" t="s">
        <v>274</v>
      </c>
      <c r="C54" s="250" t="s">
        <v>68</v>
      </c>
      <c r="D54" s="80" t="s">
        <v>85</v>
      </c>
      <c r="E54" s="485">
        <f>E50/E52</f>
        <v>30387.5</v>
      </c>
      <c r="F54" s="197"/>
      <c r="G54" s="188">
        <f>E54</f>
        <v>30387.5</v>
      </c>
    </row>
    <row r="55" spans="1:7" ht="12.75" customHeight="1">
      <c r="A55" s="77">
        <v>4</v>
      </c>
      <c r="B55" s="78" t="s">
        <v>89</v>
      </c>
      <c r="C55" s="153"/>
      <c r="D55" s="488"/>
      <c r="E55" s="197"/>
      <c r="F55" s="197"/>
      <c r="G55" s="197"/>
    </row>
    <row r="56" spans="1:7" ht="28.5" customHeight="1">
      <c r="A56" s="484"/>
      <c r="B56" s="376" t="s">
        <v>208</v>
      </c>
      <c r="C56" s="84" t="s">
        <v>91</v>
      </c>
      <c r="D56" s="80" t="s">
        <v>85</v>
      </c>
      <c r="E56" s="431">
        <v>0</v>
      </c>
      <c r="F56" s="197"/>
      <c r="G56" s="188">
        <f>E56</f>
        <v>0</v>
      </c>
    </row>
    <row r="57" spans="1:7" ht="12" customHeight="1">
      <c r="A57" s="354">
        <v>2</v>
      </c>
      <c r="B57" s="489" t="str">
        <f>B42</f>
        <v>Комплексна програма"Дрогобич-місто Івана Франка" на 2018-2020 роки в м. Дрогобичі</v>
      </c>
      <c r="C57" s="490"/>
      <c r="D57" s="490"/>
      <c r="E57" s="490"/>
      <c r="F57" s="490"/>
      <c r="G57" s="491"/>
    </row>
    <row r="58" spans="1:7" ht="15" customHeight="1">
      <c r="A58" s="358">
        <v>1</v>
      </c>
      <c r="B58" s="152" t="s">
        <v>58</v>
      </c>
      <c r="C58" s="359"/>
      <c r="D58" s="359"/>
      <c r="E58" s="359"/>
      <c r="F58" s="359"/>
      <c r="G58" s="359"/>
    </row>
    <row r="59" spans="1:7" ht="12.75" customHeight="1">
      <c r="A59" s="363"/>
      <c r="B59" s="231" t="s">
        <v>275</v>
      </c>
      <c r="C59" s="250" t="s">
        <v>68</v>
      </c>
      <c r="D59" s="153" t="s">
        <v>85</v>
      </c>
      <c r="E59" s="492">
        <f>C42</f>
        <v>301900</v>
      </c>
      <c r="F59" s="493"/>
      <c r="G59" s="188">
        <f>E59</f>
        <v>301900</v>
      </c>
    </row>
    <row r="60" spans="1:7" ht="13.5" customHeight="1">
      <c r="A60" s="77">
        <v>2</v>
      </c>
      <c r="B60" s="78" t="s">
        <v>70</v>
      </c>
      <c r="C60" s="367"/>
      <c r="D60" s="368"/>
      <c r="E60" s="369"/>
      <c r="F60" s="369"/>
      <c r="G60" s="370"/>
    </row>
    <row r="61" spans="1:7" ht="12" customHeight="1">
      <c r="A61" s="256"/>
      <c r="B61" s="371" t="s">
        <v>273</v>
      </c>
      <c r="C61" s="157" t="s">
        <v>171</v>
      </c>
      <c r="D61" s="157" t="s">
        <v>205</v>
      </c>
      <c r="E61" s="362">
        <v>2</v>
      </c>
      <c r="F61" s="372"/>
      <c r="G61" s="193">
        <f>E61</f>
        <v>2</v>
      </c>
    </row>
    <row r="62" spans="1:7" ht="14.25" customHeight="1">
      <c r="A62" s="77">
        <v>3</v>
      </c>
      <c r="B62" s="78" t="s">
        <v>83</v>
      </c>
      <c r="C62" s="367"/>
      <c r="D62" s="368"/>
      <c r="E62" s="369"/>
      <c r="F62" s="369"/>
      <c r="G62" s="370"/>
    </row>
    <row r="63" spans="1:7" ht="14.25" customHeight="1">
      <c r="A63" s="256"/>
      <c r="B63" s="83" t="s">
        <v>276</v>
      </c>
      <c r="C63" s="84" t="s">
        <v>68</v>
      </c>
      <c r="D63" s="375"/>
      <c r="E63" s="373">
        <f>E59/E61</f>
        <v>150950</v>
      </c>
      <c r="F63" s="374"/>
      <c r="G63" s="193">
        <f>E63</f>
        <v>150950</v>
      </c>
    </row>
    <row r="64" spans="1:7" ht="14.25" customHeight="1">
      <c r="A64" s="77">
        <v>4</v>
      </c>
      <c r="B64" s="78" t="s">
        <v>89</v>
      </c>
      <c r="C64" s="80"/>
      <c r="D64" s="375"/>
      <c r="E64" s="374"/>
      <c r="F64" s="374"/>
      <c r="G64" s="374"/>
    </row>
    <row r="65" spans="1:7" ht="27.75" customHeight="1">
      <c r="A65" s="45"/>
      <c r="B65" s="376" t="s">
        <v>208</v>
      </c>
      <c r="C65" s="84" t="s">
        <v>91</v>
      </c>
      <c r="D65" s="80" t="s">
        <v>85</v>
      </c>
      <c r="E65" s="377">
        <v>0</v>
      </c>
      <c r="F65" s="378"/>
      <c r="G65" s="379">
        <f>E65</f>
        <v>0</v>
      </c>
    </row>
    <row r="66" spans="1:7" ht="12.75" customHeight="1">
      <c r="A66" s="42" t="s">
        <v>93</v>
      </c>
      <c r="B66" s="42"/>
      <c r="C66" s="42"/>
      <c r="D66" s="106"/>
      <c r="E66" s="107"/>
      <c r="F66" s="107"/>
      <c r="G66" s="107"/>
    </row>
    <row r="67" spans="1:7" ht="14.25" customHeight="1">
      <c r="A67" s="42" t="s">
        <v>94</v>
      </c>
      <c r="B67" s="42"/>
      <c r="C67" s="42"/>
      <c r="D67" s="108"/>
      <c r="E67" s="109"/>
      <c r="F67" s="110" t="s">
        <v>95</v>
      </c>
      <c r="G67" s="110"/>
    </row>
    <row r="68" spans="1:7" ht="14.25" customHeight="1">
      <c r="A68" s="263"/>
      <c r="B68" s="106"/>
      <c r="C68" s="107"/>
      <c r="D68" s="264" t="s">
        <v>158</v>
      </c>
      <c r="E68" s="107"/>
      <c r="F68" s="265" t="s">
        <v>159</v>
      </c>
      <c r="G68" s="265"/>
    </row>
    <row r="69" spans="1:7" ht="14.25" customHeight="1">
      <c r="A69" s="42" t="s">
        <v>96</v>
      </c>
      <c r="B69" s="42"/>
      <c r="C69" s="42"/>
      <c r="D69" s="33"/>
      <c r="E69" s="107"/>
      <c r="F69" s="107"/>
      <c r="G69" s="107"/>
    </row>
    <row r="70" spans="1:7" ht="15.75" customHeight="1">
      <c r="A70" s="42" t="s">
        <v>97</v>
      </c>
      <c r="B70" s="42"/>
      <c r="C70" s="42"/>
      <c r="D70" s="108"/>
      <c r="E70" s="109"/>
      <c r="F70" s="110" t="s">
        <v>98</v>
      </c>
      <c r="G70" s="110"/>
    </row>
    <row r="71" spans="1:7" ht="15.75">
      <c r="A71" s="49"/>
      <c r="B71" s="111"/>
      <c r="C71" s="49"/>
      <c r="D71" s="49"/>
      <c r="E71" s="49"/>
      <c r="F71" s="49"/>
      <c r="G71" s="49"/>
    </row>
    <row r="72" spans="1:7">
      <c r="A72" s="49"/>
      <c r="B72" s="49"/>
      <c r="C72" s="49"/>
      <c r="D72" s="49"/>
      <c r="E72" s="49"/>
      <c r="F72" s="49"/>
      <c r="G72" s="49"/>
    </row>
  </sheetData>
  <mergeCells count="40">
    <mergeCell ref="F68:G68"/>
    <mergeCell ref="A69:C69"/>
    <mergeCell ref="A70:C70"/>
    <mergeCell ref="F70:G70"/>
    <mergeCell ref="B45:G45"/>
    <mergeCell ref="B48:G48"/>
    <mergeCell ref="B57:G57"/>
    <mergeCell ref="A66:C66"/>
    <mergeCell ref="A67:C67"/>
    <mergeCell ref="F67:G67"/>
    <mergeCell ref="B27:G27"/>
    <mergeCell ref="B28:G28"/>
    <mergeCell ref="B29:G29"/>
    <mergeCell ref="B31:D31"/>
    <mergeCell ref="A36:B36"/>
    <mergeCell ref="B38:E38"/>
    <mergeCell ref="B21:G21"/>
    <mergeCell ref="B22:G22"/>
    <mergeCell ref="B23:G23"/>
    <mergeCell ref="B24:G24"/>
    <mergeCell ref="A25:G25"/>
    <mergeCell ref="B26:D26"/>
    <mergeCell ref="E15:F15"/>
    <mergeCell ref="E16:F16"/>
    <mergeCell ref="B17:C17"/>
    <mergeCell ref="E17:F17"/>
    <mergeCell ref="B19:G19"/>
    <mergeCell ref="B20:G20"/>
    <mergeCell ref="C11:F11"/>
    <mergeCell ref="A12:B12"/>
    <mergeCell ref="C12:F12"/>
    <mergeCell ref="C13:F13"/>
    <mergeCell ref="A14:B14"/>
    <mergeCell ref="C14:F14"/>
    <mergeCell ref="F1:G3"/>
    <mergeCell ref="F5:G5"/>
    <mergeCell ref="F6:G6"/>
    <mergeCell ref="F7:G7"/>
    <mergeCell ref="A9:G9"/>
    <mergeCell ref="A10:G10"/>
  </mergeCells>
  <pageMargins left="0" right="0" top="0.11811023622047245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3"/>
  <sheetViews>
    <sheetView workbookViewId="0">
      <selection activeCell="B30" sqref="B30:D30"/>
    </sheetView>
  </sheetViews>
  <sheetFormatPr defaultColWidth="21.5703125" defaultRowHeight="15"/>
  <cols>
    <col min="1" max="1" width="4.42578125" style="1" customWidth="1"/>
    <col min="2" max="2" width="41.85546875" style="1" customWidth="1"/>
    <col min="3" max="3" width="14.140625" style="1" customWidth="1"/>
    <col min="4" max="4" width="18" style="1" customWidth="1"/>
    <col min="5" max="5" width="16" style="1" customWidth="1"/>
    <col min="6" max="6" width="21.5703125" style="1"/>
    <col min="7" max="7" width="23.140625" style="1" customWidth="1"/>
    <col min="8" max="16384" width="21.5703125" style="1"/>
  </cols>
  <sheetData>
    <row r="1" spans="1:7" ht="8.25" customHeight="1">
      <c r="F1" s="2" t="s">
        <v>0</v>
      </c>
      <c r="G1" s="3"/>
    </row>
    <row r="2" spans="1:7" ht="10.5" customHeight="1">
      <c r="F2" s="3"/>
      <c r="G2" s="3"/>
    </row>
    <row r="3" spans="1:7" ht="9.75" customHeight="1">
      <c r="F3" s="3"/>
      <c r="G3" s="3"/>
    </row>
    <row r="4" spans="1:7" ht="10.5" customHeight="1">
      <c r="A4" s="4"/>
      <c r="E4" s="5"/>
      <c r="F4" s="6" t="s">
        <v>1</v>
      </c>
      <c r="G4" s="7"/>
    </row>
    <row r="5" spans="1:7" ht="9.75" customHeight="1">
      <c r="A5" s="4"/>
      <c r="E5" s="5"/>
      <c r="F5" s="8" t="s">
        <v>2</v>
      </c>
      <c r="G5" s="8"/>
    </row>
    <row r="6" spans="1:7" ht="11.25" customHeight="1">
      <c r="A6" s="4"/>
      <c r="B6" s="4"/>
      <c r="E6" s="9"/>
      <c r="F6" s="10" t="s">
        <v>3</v>
      </c>
      <c r="G6" s="10"/>
    </row>
    <row r="7" spans="1:7" ht="9.75" customHeight="1">
      <c r="A7" s="4"/>
      <c r="E7" s="5"/>
      <c r="F7" s="11" t="s">
        <v>4</v>
      </c>
      <c r="G7" s="11"/>
    </row>
    <row r="8" spans="1:7" ht="11.25" customHeight="1">
      <c r="A8" s="4"/>
      <c r="B8" s="4"/>
      <c r="E8" s="9"/>
      <c r="F8" s="12" t="s">
        <v>5</v>
      </c>
      <c r="G8" s="13" t="s">
        <v>6</v>
      </c>
    </row>
    <row r="9" spans="1:7" ht="11.25" customHeight="1">
      <c r="A9" s="14" t="s">
        <v>7</v>
      </c>
      <c r="B9" s="14"/>
      <c r="C9" s="14"/>
      <c r="D9" s="14"/>
      <c r="E9" s="14"/>
      <c r="F9" s="14"/>
      <c r="G9" s="14"/>
    </row>
    <row r="10" spans="1:7" ht="11.25" customHeight="1">
      <c r="A10" s="14" t="s">
        <v>8</v>
      </c>
      <c r="B10" s="14"/>
      <c r="C10" s="14"/>
      <c r="D10" s="14"/>
      <c r="E10" s="14"/>
      <c r="F10" s="14"/>
      <c r="G10" s="14"/>
    </row>
    <row r="11" spans="1:7" ht="14.25" customHeight="1">
      <c r="A11" s="15" t="s">
        <v>9</v>
      </c>
      <c r="B11" s="16">
        <v>10100000</v>
      </c>
      <c r="C11" s="17" t="s">
        <v>10</v>
      </c>
      <c r="D11" s="17"/>
      <c r="E11" s="17"/>
      <c r="F11" s="17"/>
      <c r="G11" s="18">
        <v>2229238</v>
      </c>
    </row>
    <row r="12" spans="1:7" ht="13.5" customHeight="1">
      <c r="A12" s="19" t="s">
        <v>11</v>
      </c>
      <c r="B12" s="19"/>
      <c r="C12" s="20" t="s">
        <v>4</v>
      </c>
      <c r="D12" s="20"/>
      <c r="E12" s="20"/>
      <c r="F12" s="20"/>
      <c r="G12" s="21" t="s">
        <v>12</v>
      </c>
    </row>
    <row r="13" spans="1:7" ht="13.5" customHeight="1">
      <c r="A13" s="22" t="s">
        <v>13</v>
      </c>
      <c r="B13" s="23">
        <f>B11</f>
        <v>10100000</v>
      </c>
      <c r="C13" s="17" t="s">
        <v>10</v>
      </c>
      <c r="D13" s="17"/>
      <c r="E13" s="17"/>
      <c r="F13" s="17"/>
      <c r="G13" s="24">
        <f>G11</f>
        <v>2229238</v>
      </c>
    </row>
    <row r="14" spans="1:7" ht="15" customHeight="1">
      <c r="A14" s="19" t="s">
        <v>14</v>
      </c>
      <c r="B14" s="19"/>
      <c r="C14" s="20" t="s">
        <v>15</v>
      </c>
      <c r="D14" s="20"/>
      <c r="E14" s="20"/>
      <c r="F14" s="20"/>
      <c r="G14" s="21" t="s">
        <v>12</v>
      </c>
    </row>
    <row r="15" spans="1:7" ht="12" customHeight="1">
      <c r="A15" s="25" t="s">
        <v>16</v>
      </c>
      <c r="B15" s="26">
        <v>1014030</v>
      </c>
      <c r="C15" s="26">
        <v>4030</v>
      </c>
      <c r="D15" s="27" t="s">
        <v>17</v>
      </c>
      <c r="E15" s="28" t="s">
        <v>18</v>
      </c>
      <c r="F15" s="28"/>
      <c r="G15" s="29">
        <v>13203100000014</v>
      </c>
    </row>
    <row r="16" spans="1:7" ht="33">
      <c r="B16" s="30" t="s">
        <v>14</v>
      </c>
      <c r="C16" s="31" t="s">
        <v>19</v>
      </c>
      <c r="D16" s="32" t="s">
        <v>20</v>
      </c>
      <c r="E16" s="19" t="s">
        <v>21</v>
      </c>
      <c r="F16" s="19"/>
      <c r="G16" s="32" t="s">
        <v>22</v>
      </c>
    </row>
    <row r="17" spans="1:13" ht="10.5" customHeight="1">
      <c r="A17" s="33" t="s">
        <v>23</v>
      </c>
      <c r="B17" s="34" t="s">
        <v>24</v>
      </c>
      <c r="C17" s="34"/>
      <c r="D17" s="35">
        <f>F35</f>
        <v>5644300</v>
      </c>
      <c r="E17" s="36" t="s">
        <v>25</v>
      </c>
      <c r="F17" s="36"/>
      <c r="G17" s="37">
        <f>D35</f>
        <v>5424300</v>
      </c>
    </row>
    <row r="18" spans="1:13" ht="14.25" customHeight="1">
      <c r="A18" s="33"/>
      <c r="B18" s="38" t="s">
        <v>26</v>
      </c>
      <c r="C18" s="39">
        <f>E35</f>
        <v>220000</v>
      </c>
      <c r="D18" s="40" t="s">
        <v>27</v>
      </c>
      <c r="E18" s="41"/>
      <c r="F18" s="41"/>
      <c r="G18" s="40"/>
    </row>
    <row r="19" spans="1:13" ht="14.25" customHeight="1">
      <c r="A19" s="33" t="s">
        <v>28</v>
      </c>
      <c r="B19" s="42" t="s">
        <v>29</v>
      </c>
      <c r="C19" s="42"/>
      <c r="D19" s="42"/>
      <c r="E19" s="42"/>
      <c r="F19" s="42"/>
      <c r="G19" s="42"/>
      <c r="H19" s="5"/>
      <c r="I19" s="5"/>
      <c r="J19" s="5"/>
      <c r="K19" s="5"/>
      <c r="L19" s="5"/>
      <c r="M19" s="5"/>
    </row>
    <row r="20" spans="1:13" ht="63" customHeight="1">
      <c r="A20" s="33"/>
      <c r="B20" s="42" t="s">
        <v>30</v>
      </c>
      <c r="C20" s="42"/>
      <c r="D20" s="42"/>
      <c r="E20" s="42"/>
      <c r="F20" s="42"/>
      <c r="G20" s="42"/>
      <c r="H20" s="5"/>
      <c r="I20" s="5"/>
      <c r="J20" s="5"/>
      <c r="K20" s="5"/>
      <c r="L20" s="5"/>
      <c r="M20" s="5"/>
    </row>
    <row r="21" spans="1:13" ht="17.25" customHeight="1">
      <c r="A21" s="33" t="s">
        <v>31</v>
      </c>
      <c r="B21" s="42" t="s">
        <v>32</v>
      </c>
      <c r="C21" s="42"/>
      <c r="D21" s="42"/>
      <c r="E21" s="42"/>
      <c r="F21" s="42"/>
      <c r="G21" s="42"/>
      <c r="H21" s="5"/>
      <c r="I21" s="5"/>
      <c r="J21" s="5"/>
      <c r="K21" s="5"/>
      <c r="L21" s="5"/>
      <c r="M21" s="5"/>
    </row>
    <row r="22" spans="1:13" ht="13.5" customHeight="1">
      <c r="A22" s="43" t="s">
        <v>33</v>
      </c>
      <c r="B22" s="44" t="s">
        <v>34</v>
      </c>
      <c r="C22" s="44"/>
      <c r="D22" s="44"/>
      <c r="E22" s="44"/>
      <c r="F22" s="44"/>
      <c r="G22" s="44"/>
      <c r="H22" s="5"/>
      <c r="I22" s="5"/>
      <c r="J22" s="5"/>
      <c r="K22" s="5"/>
      <c r="L22" s="5"/>
      <c r="M22" s="5"/>
    </row>
    <row r="23" spans="1:13" ht="30.75" customHeight="1">
      <c r="A23" s="45"/>
      <c r="B23" s="46" t="s">
        <v>35</v>
      </c>
      <c r="C23" s="47"/>
      <c r="D23" s="47"/>
      <c r="E23" s="47"/>
      <c r="F23" s="47"/>
      <c r="G23" s="48"/>
      <c r="H23" s="5"/>
      <c r="I23" s="5"/>
      <c r="J23" s="5"/>
      <c r="K23" s="5"/>
      <c r="L23" s="5"/>
      <c r="M23" s="5"/>
    </row>
    <row r="24" spans="1:13">
      <c r="A24" s="33" t="s">
        <v>36</v>
      </c>
      <c r="B24" s="42" t="s">
        <v>37</v>
      </c>
      <c r="C24" s="42"/>
      <c r="D24" s="42"/>
      <c r="E24" s="42"/>
      <c r="F24" s="42"/>
      <c r="G24" s="42"/>
      <c r="H24" s="5"/>
      <c r="I24" s="5"/>
      <c r="J24" s="5"/>
      <c r="K24" s="5"/>
      <c r="L24" s="5"/>
      <c r="M24" s="5"/>
    </row>
    <row r="25" spans="1:13" ht="25.5" customHeight="1">
      <c r="A25" s="49"/>
      <c r="B25" s="50" t="s">
        <v>38</v>
      </c>
      <c r="C25" s="50"/>
      <c r="D25" s="50"/>
      <c r="E25" s="50"/>
      <c r="F25" s="50"/>
      <c r="G25" s="50"/>
      <c r="H25" s="51"/>
      <c r="I25" s="51"/>
      <c r="J25" s="51"/>
      <c r="K25" s="51"/>
      <c r="L25" s="51"/>
      <c r="M25" s="51"/>
    </row>
    <row r="26" spans="1:13" ht="12" customHeight="1">
      <c r="A26" s="33" t="s">
        <v>39</v>
      </c>
      <c r="B26" s="52" t="s">
        <v>40</v>
      </c>
      <c r="C26" s="52"/>
      <c r="D26" s="52"/>
      <c r="E26" s="49"/>
      <c r="F26" s="49"/>
      <c r="G26" s="49"/>
    </row>
    <row r="27" spans="1:13" ht="9" customHeight="1">
      <c r="A27" s="43" t="s">
        <v>33</v>
      </c>
      <c r="B27" s="44" t="s">
        <v>41</v>
      </c>
      <c r="C27" s="44"/>
      <c r="D27" s="44"/>
      <c r="E27" s="44"/>
      <c r="F27" s="44"/>
      <c r="G27" s="44"/>
    </row>
    <row r="28" spans="1:13" ht="27" customHeight="1">
      <c r="A28" s="53">
        <v>1</v>
      </c>
      <c r="B28" s="54" t="s">
        <v>42</v>
      </c>
      <c r="C28" s="55"/>
      <c r="D28" s="55"/>
      <c r="E28" s="55"/>
      <c r="F28" s="55"/>
      <c r="G28" s="56"/>
    </row>
    <row r="29" spans="1:13" ht="9.75" customHeight="1">
      <c r="A29" s="45"/>
      <c r="B29" s="57"/>
      <c r="C29" s="57"/>
      <c r="D29" s="57"/>
      <c r="E29" s="57"/>
      <c r="F29" s="57"/>
      <c r="G29" s="57"/>
    </row>
    <row r="30" spans="1:13" ht="12.75" customHeight="1">
      <c r="A30" s="58" t="s">
        <v>43</v>
      </c>
      <c r="B30" s="59" t="s">
        <v>44</v>
      </c>
      <c r="C30" s="59"/>
      <c r="D30" s="59"/>
      <c r="E30" s="40"/>
      <c r="F30" s="60" t="s">
        <v>45</v>
      </c>
      <c r="G30" s="40"/>
    </row>
    <row r="31" spans="1:13" ht="12.75" customHeight="1">
      <c r="A31" s="43" t="s">
        <v>33</v>
      </c>
      <c r="B31" s="61" t="s">
        <v>46</v>
      </c>
      <c r="C31" s="62"/>
      <c r="D31" s="53" t="s">
        <v>47</v>
      </c>
      <c r="E31" s="53" t="s">
        <v>48</v>
      </c>
      <c r="F31" s="53" t="s">
        <v>49</v>
      </c>
      <c r="G31" s="49"/>
    </row>
    <row r="32" spans="1:13" ht="9" customHeight="1">
      <c r="A32" s="63">
        <v>1</v>
      </c>
      <c r="B32" s="64">
        <v>2</v>
      </c>
      <c r="C32" s="65"/>
      <c r="D32" s="63">
        <v>4</v>
      </c>
      <c r="E32" s="63">
        <v>5</v>
      </c>
      <c r="F32" s="63">
        <v>6</v>
      </c>
      <c r="G32" s="49"/>
    </row>
    <row r="33" spans="1:7" ht="64.5" customHeight="1">
      <c r="A33" s="53">
        <v>1</v>
      </c>
      <c r="B33" s="46" t="str">
        <f>B28</f>
        <v>Забезпечення доступності для громадян документів та інформації 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 виконанням</v>
      </c>
      <c r="C33" s="48"/>
      <c r="D33" s="66">
        <v>5424300</v>
      </c>
      <c r="E33" s="66">
        <v>220000</v>
      </c>
      <c r="F33" s="66">
        <f>SUM(D33:E33)</f>
        <v>5644300</v>
      </c>
      <c r="G33" s="49"/>
    </row>
    <row r="34" spans="1:7" ht="3" customHeight="1">
      <c r="A34" s="45"/>
      <c r="B34" s="67"/>
      <c r="C34" s="68"/>
      <c r="D34" s="45"/>
      <c r="E34" s="45"/>
      <c r="F34" s="45"/>
      <c r="G34" s="49"/>
    </row>
    <row r="35" spans="1:7" ht="12.75" customHeight="1">
      <c r="A35" s="49"/>
      <c r="B35" s="69" t="s">
        <v>49</v>
      </c>
      <c r="C35" s="70"/>
      <c r="D35" s="66">
        <f>SUM(D33:D34)</f>
        <v>5424300</v>
      </c>
      <c r="E35" s="66">
        <f>SUM(E33:E34)</f>
        <v>220000</v>
      </c>
      <c r="F35" s="66">
        <f>SUM(F33:F34)</f>
        <v>5644300</v>
      </c>
      <c r="G35" s="49"/>
    </row>
    <row r="36" spans="1:7" ht="5.25" customHeight="1">
      <c r="A36" s="71"/>
      <c r="B36" s="49"/>
      <c r="C36" s="49"/>
      <c r="D36" s="49"/>
      <c r="E36" s="49"/>
      <c r="F36" s="49"/>
      <c r="G36" s="49"/>
    </row>
    <row r="37" spans="1:7" ht="15.75" customHeight="1">
      <c r="A37" s="33" t="s">
        <v>50</v>
      </c>
      <c r="B37" s="59" t="s">
        <v>51</v>
      </c>
      <c r="C37" s="59"/>
      <c r="D37" s="59"/>
      <c r="E37" s="59"/>
      <c r="F37" s="40" t="s">
        <v>45</v>
      </c>
      <c r="G37" s="49"/>
    </row>
    <row r="38" spans="1:7" ht="9.75" customHeight="1">
      <c r="A38" s="49"/>
      <c r="B38" s="43" t="s">
        <v>52</v>
      </c>
      <c r="C38" s="43" t="s">
        <v>47</v>
      </c>
      <c r="D38" s="43" t="s">
        <v>48</v>
      </c>
      <c r="E38" s="43" t="s">
        <v>49</v>
      </c>
      <c r="F38" s="72"/>
      <c r="G38" s="49"/>
    </row>
    <row r="39" spans="1:7" ht="9" customHeight="1">
      <c r="A39" s="49"/>
      <c r="B39" s="43">
        <v>1</v>
      </c>
      <c r="C39" s="43">
        <v>2</v>
      </c>
      <c r="D39" s="43">
        <v>3</v>
      </c>
      <c r="E39" s="43">
        <v>4</v>
      </c>
      <c r="F39" s="72"/>
      <c r="G39" s="49"/>
    </row>
    <row r="40" spans="1:7" ht="6" customHeight="1">
      <c r="A40" s="49"/>
      <c r="B40" s="73" t="s">
        <v>49</v>
      </c>
      <c r="C40" s="73"/>
      <c r="D40" s="73"/>
      <c r="E40" s="73"/>
      <c r="F40" s="72"/>
      <c r="G40" s="49"/>
    </row>
    <row r="41" spans="1:7" ht="12" customHeight="1">
      <c r="A41" s="33" t="s">
        <v>53</v>
      </c>
      <c r="B41" s="42" t="s">
        <v>54</v>
      </c>
      <c r="C41" s="42"/>
      <c r="D41" s="42"/>
      <c r="E41" s="42"/>
      <c r="F41" s="42"/>
      <c r="G41" s="42"/>
    </row>
    <row r="42" spans="1:7" ht="11.25" customHeight="1">
      <c r="A42" s="43" t="s">
        <v>33</v>
      </c>
      <c r="B42" s="63" t="s">
        <v>55</v>
      </c>
      <c r="C42" s="63" t="s">
        <v>56</v>
      </c>
      <c r="D42" s="63" t="s">
        <v>57</v>
      </c>
      <c r="E42" s="63" t="s">
        <v>47</v>
      </c>
      <c r="F42" s="63" t="s">
        <v>48</v>
      </c>
      <c r="G42" s="63" t="s">
        <v>49</v>
      </c>
    </row>
    <row r="43" spans="1:7" ht="9.75" customHeight="1">
      <c r="A43" s="43">
        <v>1</v>
      </c>
      <c r="B43" s="43">
        <v>2</v>
      </c>
      <c r="C43" s="43">
        <v>3</v>
      </c>
      <c r="D43" s="43">
        <v>4</v>
      </c>
      <c r="E43" s="43">
        <v>5</v>
      </c>
      <c r="F43" s="43">
        <v>6</v>
      </c>
      <c r="G43" s="43">
        <v>7</v>
      </c>
    </row>
    <row r="44" spans="1:7" ht="24.75" customHeight="1">
      <c r="A44" s="45">
        <v>1</v>
      </c>
      <c r="B44" s="74" t="str">
        <f>B33</f>
        <v>Забезпечення доступності для громадян документів та інформації 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 виконанням</v>
      </c>
      <c r="C44" s="75"/>
      <c r="D44" s="75"/>
      <c r="E44" s="75"/>
      <c r="F44" s="75"/>
      <c r="G44" s="76"/>
    </row>
    <row r="45" spans="1:7" ht="12.75" customHeight="1">
      <c r="A45" s="77">
        <v>1</v>
      </c>
      <c r="B45" s="78" t="s">
        <v>58</v>
      </c>
      <c r="C45" s="45"/>
      <c r="D45" s="45"/>
      <c r="E45" s="45"/>
      <c r="F45" s="45"/>
      <c r="G45" s="45"/>
    </row>
    <row r="46" spans="1:7" ht="13.5" customHeight="1">
      <c r="A46" s="45"/>
      <c r="B46" s="79" t="s">
        <v>59</v>
      </c>
      <c r="C46" s="80" t="s">
        <v>60</v>
      </c>
      <c r="D46" s="80" t="s">
        <v>61</v>
      </c>
      <c r="E46" s="81">
        <v>6</v>
      </c>
      <c r="F46" s="82"/>
      <c r="G46" s="80">
        <f t="shared" ref="G46:G51" si="0">SUM(E46:F46)</f>
        <v>6</v>
      </c>
    </row>
    <row r="47" spans="1:7" ht="12" customHeight="1">
      <c r="A47" s="45"/>
      <c r="B47" s="83" t="s">
        <v>62</v>
      </c>
      <c r="C47" s="80" t="s">
        <v>60</v>
      </c>
      <c r="D47" s="80" t="s">
        <v>63</v>
      </c>
      <c r="E47" s="81">
        <f>SUM(E48:E50)</f>
        <v>47.5</v>
      </c>
      <c r="F47" s="82"/>
      <c r="G47" s="80">
        <f t="shared" si="0"/>
        <v>47.5</v>
      </c>
    </row>
    <row r="48" spans="1:7" ht="12.75" customHeight="1">
      <c r="A48" s="45"/>
      <c r="B48" s="83" t="s">
        <v>64</v>
      </c>
      <c r="C48" s="80" t="s">
        <v>60</v>
      </c>
      <c r="D48" s="80" t="s">
        <v>63</v>
      </c>
      <c r="E48" s="81">
        <v>6</v>
      </c>
      <c r="F48" s="82"/>
      <c r="G48" s="80">
        <f t="shared" si="0"/>
        <v>6</v>
      </c>
    </row>
    <row r="49" spans="1:8" ht="10.5" customHeight="1">
      <c r="A49" s="45"/>
      <c r="B49" s="83" t="s">
        <v>65</v>
      </c>
      <c r="C49" s="80" t="s">
        <v>60</v>
      </c>
      <c r="D49" s="80" t="s">
        <v>63</v>
      </c>
      <c r="E49" s="81">
        <v>29</v>
      </c>
      <c r="F49" s="82"/>
      <c r="G49" s="80">
        <f t="shared" si="0"/>
        <v>29</v>
      </c>
    </row>
    <row r="50" spans="1:8" ht="11.25" customHeight="1">
      <c r="A50" s="45"/>
      <c r="B50" s="83" t="s">
        <v>66</v>
      </c>
      <c r="C50" s="80" t="s">
        <v>60</v>
      </c>
      <c r="D50" s="80" t="s">
        <v>63</v>
      </c>
      <c r="E50" s="81">
        <v>12.5</v>
      </c>
      <c r="F50" s="82"/>
      <c r="G50" s="80">
        <f t="shared" si="0"/>
        <v>12.5</v>
      </c>
    </row>
    <row r="51" spans="1:8" ht="25.5">
      <c r="A51" s="45"/>
      <c r="B51" s="83" t="s">
        <v>67</v>
      </c>
      <c r="C51" s="84" t="s">
        <v>68</v>
      </c>
      <c r="D51" s="80" t="s">
        <v>69</v>
      </c>
      <c r="E51" s="85">
        <f>D33</f>
        <v>5424300</v>
      </c>
      <c r="F51" s="82"/>
      <c r="G51" s="86">
        <f t="shared" si="0"/>
        <v>5424300</v>
      </c>
    </row>
    <row r="52" spans="1:8" ht="11.25" customHeight="1">
      <c r="A52" s="77">
        <v>2</v>
      </c>
      <c r="B52" s="78" t="s">
        <v>70</v>
      </c>
      <c r="C52" s="87"/>
      <c r="D52" s="87"/>
      <c r="E52" s="53"/>
      <c r="F52" s="53"/>
      <c r="G52" s="53"/>
    </row>
    <row r="53" spans="1:8" ht="12.75" customHeight="1">
      <c r="A53" s="88"/>
      <c r="B53" s="89" t="s">
        <v>71</v>
      </c>
      <c r="C53" s="80" t="s">
        <v>68</v>
      </c>
      <c r="D53" s="80" t="s">
        <v>69</v>
      </c>
      <c r="E53" s="53"/>
      <c r="F53" s="90">
        <f>E33</f>
        <v>220000</v>
      </c>
      <c r="G53" s="91">
        <f>SUM(E53:F53)</f>
        <v>220000</v>
      </c>
    </row>
    <row r="54" spans="1:8" ht="11.25" customHeight="1">
      <c r="A54" s="45"/>
      <c r="B54" s="83" t="s">
        <v>72</v>
      </c>
      <c r="C54" s="80" t="s">
        <v>73</v>
      </c>
      <c r="D54" s="80" t="s">
        <v>74</v>
      </c>
      <c r="E54" s="92">
        <v>9.6</v>
      </c>
      <c r="F54" s="93"/>
      <c r="G54" s="94">
        <f t="shared" ref="G54:G61" si="1">SUM(E54:F54)</f>
        <v>9.6</v>
      </c>
    </row>
    <row r="55" spans="1:8" ht="11.25" customHeight="1">
      <c r="A55" s="45"/>
      <c r="B55" s="83" t="s">
        <v>75</v>
      </c>
      <c r="C55" s="80" t="s">
        <v>76</v>
      </c>
      <c r="D55" s="80" t="s">
        <v>74</v>
      </c>
      <c r="E55" s="93">
        <v>215.03299999999999</v>
      </c>
      <c r="F55" s="93"/>
      <c r="G55" s="93">
        <f t="shared" si="1"/>
        <v>215.03299999999999</v>
      </c>
    </row>
    <row r="56" spans="1:8" ht="12.75" customHeight="1">
      <c r="A56" s="45"/>
      <c r="B56" s="83" t="s">
        <v>77</v>
      </c>
      <c r="C56" s="80" t="s">
        <v>78</v>
      </c>
      <c r="D56" s="80" t="s">
        <v>74</v>
      </c>
      <c r="E56" s="91">
        <v>1336426</v>
      </c>
      <c r="F56" s="91"/>
      <c r="G56" s="91">
        <f t="shared" si="1"/>
        <v>1336426</v>
      </c>
    </row>
    <row r="57" spans="1:8" ht="12.75" customHeight="1">
      <c r="A57" s="45"/>
      <c r="B57" s="83" t="s">
        <v>79</v>
      </c>
      <c r="C57" s="80" t="s">
        <v>76</v>
      </c>
      <c r="D57" s="80" t="s">
        <v>80</v>
      </c>
      <c r="E57" s="95">
        <v>2.5</v>
      </c>
      <c r="F57" s="91"/>
      <c r="G57" s="95">
        <f t="shared" si="1"/>
        <v>2.5</v>
      </c>
    </row>
    <row r="58" spans="1:8" ht="11.25" customHeight="1">
      <c r="A58" s="45"/>
      <c r="B58" s="83" t="s">
        <v>79</v>
      </c>
      <c r="C58" s="80" t="s">
        <v>78</v>
      </c>
      <c r="D58" s="80" t="s">
        <v>80</v>
      </c>
      <c r="E58" s="91"/>
      <c r="F58" s="91">
        <v>225000</v>
      </c>
      <c r="G58" s="91">
        <f t="shared" si="1"/>
        <v>225000</v>
      </c>
      <c r="H58" s="5"/>
    </row>
    <row r="59" spans="1:8" ht="12.75" customHeight="1">
      <c r="A59" s="45"/>
      <c r="B59" s="83" t="s">
        <v>81</v>
      </c>
      <c r="C59" s="80" t="s">
        <v>76</v>
      </c>
      <c r="D59" s="80" t="s">
        <v>80</v>
      </c>
      <c r="E59" s="91">
        <v>12</v>
      </c>
      <c r="F59" s="91"/>
      <c r="G59" s="91">
        <f t="shared" si="1"/>
        <v>12</v>
      </c>
      <c r="H59" s="5"/>
    </row>
    <row r="60" spans="1:8" ht="13.5" customHeight="1">
      <c r="A60" s="45"/>
      <c r="B60" s="83" t="s">
        <v>81</v>
      </c>
      <c r="C60" s="80" t="s">
        <v>78</v>
      </c>
      <c r="D60" s="80" t="s">
        <v>80</v>
      </c>
      <c r="E60" s="91">
        <v>15000</v>
      </c>
      <c r="F60" s="91"/>
      <c r="G60" s="91">
        <f t="shared" si="1"/>
        <v>15000</v>
      </c>
      <c r="H60" s="5"/>
    </row>
    <row r="61" spans="1:8" ht="13.5" customHeight="1">
      <c r="A61" s="45"/>
      <c r="B61" s="83" t="s">
        <v>82</v>
      </c>
      <c r="C61" s="80" t="s">
        <v>60</v>
      </c>
      <c r="D61" s="80" t="s">
        <v>80</v>
      </c>
      <c r="E61" s="91">
        <v>161000</v>
      </c>
      <c r="F61" s="91"/>
      <c r="G61" s="91">
        <f t="shared" si="1"/>
        <v>161000</v>
      </c>
      <c r="H61" s="5"/>
    </row>
    <row r="62" spans="1:8" ht="11.25" customHeight="1">
      <c r="A62" s="77">
        <v>3</v>
      </c>
      <c r="B62" s="78" t="s">
        <v>83</v>
      </c>
      <c r="C62" s="87"/>
      <c r="D62" s="87"/>
      <c r="E62" s="96"/>
      <c r="F62" s="97"/>
      <c r="G62" s="96"/>
    </row>
    <row r="63" spans="1:8" ht="15" customHeight="1">
      <c r="A63" s="45"/>
      <c r="B63" s="83" t="s">
        <v>84</v>
      </c>
      <c r="C63" s="98" t="s">
        <v>60</v>
      </c>
      <c r="D63" s="80" t="s">
        <v>85</v>
      </c>
      <c r="E63" s="99">
        <f>E61/E49</f>
        <v>5551.7241379310344</v>
      </c>
      <c r="F63" s="99"/>
      <c r="G63" s="99">
        <f>SUM(E63:F63)</f>
        <v>5551.7241379310344</v>
      </c>
    </row>
    <row r="64" spans="1:8" ht="12" customHeight="1">
      <c r="A64" s="45"/>
      <c r="B64" s="83" t="s">
        <v>86</v>
      </c>
      <c r="C64" s="98" t="s">
        <v>87</v>
      </c>
      <c r="D64" s="80" t="s">
        <v>85</v>
      </c>
      <c r="E64" s="95">
        <f>D33/1000/E54</f>
        <v>565.03125</v>
      </c>
      <c r="F64" s="95">
        <f>E33/E54/1000</f>
        <v>22.916666666666668</v>
      </c>
      <c r="G64" s="95">
        <f>SUM(E64:F64)</f>
        <v>587.94791666666663</v>
      </c>
    </row>
    <row r="65" spans="1:7" ht="15.75">
      <c r="A65" s="45"/>
      <c r="B65" s="83" t="s">
        <v>88</v>
      </c>
      <c r="C65" s="98" t="s">
        <v>87</v>
      </c>
      <c r="D65" s="80" t="s">
        <v>85</v>
      </c>
      <c r="E65" s="99"/>
      <c r="F65" s="100">
        <f>F58/E57/1000</f>
        <v>90</v>
      </c>
      <c r="G65" s="100">
        <f>SUM(E65:F65)</f>
        <v>90</v>
      </c>
    </row>
    <row r="66" spans="1:7" ht="9.75" customHeight="1">
      <c r="A66" s="77">
        <v>4</v>
      </c>
      <c r="B66" s="78" t="s">
        <v>89</v>
      </c>
      <c r="C66" s="87"/>
      <c r="D66" s="87"/>
      <c r="E66" s="101"/>
      <c r="F66" s="101"/>
      <c r="G66" s="101"/>
    </row>
    <row r="67" spans="1:7" ht="23.25" customHeight="1">
      <c r="A67" s="88"/>
      <c r="B67" s="102" t="s">
        <v>90</v>
      </c>
      <c r="C67" s="103" t="s">
        <v>91</v>
      </c>
      <c r="D67" s="80" t="s">
        <v>85</v>
      </c>
      <c r="E67" s="101"/>
      <c r="F67" s="101"/>
      <c r="G67" s="104">
        <v>-0.28499999999999998</v>
      </c>
    </row>
    <row r="68" spans="1:7" ht="25.5" customHeight="1">
      <c r="A68" s="88"/>
      <c r="B68" s="102" t="s">
        <v>92</v>
      </c>
      <c r="C68" s="103" t="s">
        <v>91</v>
      </c>
      <c r="D68" s="80" t="s">
        <v>85</v>
      </c>
      <c r="E68" s="101"/>
      <c r="F68" s="101"/>
      <c r="G68" s="105">
        <v>1.0500000000000001E-2</v>
      </c>
    </row>
    <row r="69" spans="1:7" ht="15.75" customHeight="1">
      <c r="A69" s="42" t="s">
        <v>93</v>
      </c>
      <c r="B69" s="42"/>
      <c r="C69" s="42"/>
      <c r="D69" s="106"/>
      <c r="E69" s="107"/>
      <c r="F69" s="107"/>
      <c r="G69" s="107"/>
    </row>
    <row r="70" spans="1:7" ht="12.75" customHeight="1">
      <c r="A70" s="42" t="s">
        <v>94</v>
      </c>
      <c r="B70" s="42"/>
      <c r="C70" s="42"/>
      <c r="D70" s="108"/>
      <c r="E70" s="109"/>
      <c r="F70" s="110" t="s">
        <v>95</v>
      </c>
      <c r="G70" s="110"/>
    </row>
    <row r="71" spans="1:7" ht="14.25" customHeight="1">
      <c r="A71" s="42" t="s">
        <v>96</v>
      </c>
      <c r="B71" s="42"/>
      <c r="C71" s="42"/>
      <c r="D71" s="33"/>
      <c r="E71" s="107"/>
      <c r="F71" s="107"/>
      <c r="G71" s="107"/>
    </row>
    <row r="72" spans="1:7" ht="15.75" customHeight="1">
      <c r="A72" s="42" t="s">
        <v>97</v>
      </c>
      <c r="B72" s="42"/>
      <c r="C72" s="42"/>
      <c r="D72" s="108"/>
      <c r="E72" s="109"/>
      <c r="F72" s="110" t="s">
        <v>98</v>
      </c>
      <c r="G72" s="110"/>
    </row>
    <row r="73" spans="1:7" ht="15.75">
      <c r="A73" s="49"/>
      <c r="B73" s="111"/>
      <c r="C73" s="49"/>
      <c r="D73" s="49"/>
      <c r="E73" s="49"/>
      <c r="F73" s="49"/>
      <c r="G73" s="49"/>
    </row>
  </sheetData>
  <mergeCells count="42">
    <mergeCell ref="A69:C69"/>
    <mergeCell ref="A70:C70"/>
    <mergeCell ref="F70:G70"/>
    <mergeCell ref="A71:C71"/>
    <mergeCell ref="A72:C72"/>
    <mergeCell ref="F72:G72"/>
    <mergeCell ref="B33:C33"/>
    <mergeCell ref="B34:C34"/>
    <mergeCell ref="B35:C35"/>
    <mergeCell ref="B37:E37"/>
    <mergeCell ref="B41:G41"/>
    <mergeCell ref="B44:G44"/>
    <mergeCell ref="B27:G27"/>
    <mergeCell ref="B28:G28"/>
    <mergeCell ref="B29:G29"/>
    <mergeCell ref="B30:D30"/>
    <mergeCell ref="B31:C31"/>
    <mergeCell ref="B32:C32"/>
    <mergeCell ref="B21:G21"/>
    <mergeCell ref="B22:G22"/>
    <mergeCell ref="B23:G23"/>
    <mergeCell ref="B24:G24"/>
    <mergeCell ref="B25:G25"/>
    <mergeCell ref="B26:D26"/>
    <mergeCell ref="E15:F15"/>
    <mergeCell ref="E16:F16"/>
    <mergeCell ref="B17:C17"/>
    <mergeCell ref="E17:F17"/>
    <mergeCell ref="B19:G19"/>
    <mergeCell ref="B20:G20"/>
    <mergeCell ref="C11:F11"/>
    <mergeCell ref="A12:B12"/>
    <mergeCell ref="C12:F12"/>
    <mergeCell ref="C13:F13"/>
    <mergeCell ref="A14:B14"/>
    <mergeCell ref="C14:F14"/>
    <mergeCell ref="F1:G3"/>
    <mergeCell ref="F5:G5"/>
    <mergeCell ref="F6:G6"/>
    <mergeCell ref="F7:G7"/>
    <mergeCell ref="A9:G9"/>
    <mergeCell ref="A10:G10"/>
  </mergeCells>
  <pageMargins left="0.39370078740157483" right="0" top="0.11811023622047245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8"/>
  <sheetViews>
    <sheetView workbookViewId="0">
      <selection activeCell="B20" sqref="B20:G20"/>
    </sheetView>
  </sheetViews>
  <sheetFormatPr defaultColWidth="21.5703125" defaultRowHeight="15"/>
  <cols>
    <col min="1" max="1" width="4.140625" style="1" customWidth="1"/>
    <col min="2" max="2" width="44.85546875" style="1" customWidth="1"/>
    <col min="3" max="3" width="11.85546875" style="1" customWidth="1"/>
    <col min="4" max="4" width="17.140625" style="1" customWidth="1"/>
    <col min="5" max="5" width="17.5703125" style="1" customWidth="1"/>
    <col min="6" max="6" width="21" style="1" customWidth="1"/>
    <col min="7" max="7" width="17.7109375" style="1" customWidth="1"/>
    <col min="8" max="16384" width="21.5703125" style="1"/>
  </cols>
  <sheetData>
    <row r="1" spans="1:7" ht="6.75" customHeight="1">
      <c r="F1" s="204" t="s">
        <v>0</v>
      </c>
      <c r="G1" s="205"/>
    </row>
    <row r="2" spans="1:7" ht="10.5" customHeight="1">
      <c r="F2" s="205"/>
      <c r="G2" s="205"/>
    </row>
    <row r="3" spans="1:7" ht="20.25" customHeight="1">
      <c r="F3" s="205"/>
      <c r="G3" s="205"/>
    </row>
    <row r="4" spans="1:7" ht="10.5" customHeight="1">
      <c r="A4" s="4"/>
      <c r="E4" s="5"/>
      <c r="F4" s="6" t="s">
        <v>1</v>
      </c>
    </row>
    <row r="5" spans="1:7" ht="9.75" customHeight="1">
      <c r="A5" s="4"/>
      <c r="E5" s="5"/>
      <c r="F5" s="313" t="s">
        <v>2</v>
      </c>
      <c r="G5" s="313"/>
    </row>
    <row r="6" spans="1:7" ht="11.25" customHeight="1">
      <c r="A6" s="4"/>
      <c r="B6" s="4"/>
      <c r="E6" s="9"/>
      <c r="F6" s="314" t="s">
        <v>3</v>
      </c>
      <c r="G6" s="314"/>
    </row>
    <row r="7" spans="1:7" ht="10.5" customHeight="1">
      <c r="A7" s="4"/>
      <c r="E7" s="5"/>
      <c r="F7" s="114" t="s">
        <v>4</v>
      </c>
      <c r="G7" s="114"/>
    </row>
    <row r="8" spans="1:7" ht="10.5" customHeight="1">
      <c r="A8" s="4"/>
      <c r="B8" s="4"/>
      <c r="E8" s="9"/>
      <c r="F8" s="380" t="s">
        <v>209</v>
      </c>
      <c r="G8" s="13" t="s">
        <v>210</v>
      </c>
    </row>
    <row r="9" spans="1:7" ht="12" customHeight="1">
      <c r="A9" s="14" t="s">
        <v>264</v>
      </c>
      <c r="B9" s="14"/>
      <c r="C9" s="14"/>
      <c r="D9" s="14"/>
      <c r="E9" s="14"/>
      <c r="F9" s="14"/>
      <c r="G9" s="14"/>
    </row>
    <row r="10" spans="1:7" ht="9.75" customHeight="1">
      <c r="A10" s="14" t="s">
        <v>8</v>
      </c>
      <c r="B10" s="14"/>
      <c r="C10" s="14"/>
      <c r="D10" s="14"/>
      <c r="E10" s="14"/>
      <c r="F10" s="14"/>
      <c r="G10" s="14"/>
    </row>
    <row r="11" spans="1:7" ht="15" customHeight="1">
      <c r="A11" s="15" t="s">
        <v>9</v>
      </c>
      <c r="B11" s="16">
        <v>10100000</v>
      </c>
      <c r="C11" s="17" t="s">
        <v>10</v>
      </c>
      <c r="D11" s="17"/>
      <c r="E11" s="17"/>
      <c r="F11" s="17"/>
      <c r="G11" s="18">
        <v>2229238</v>
      </c>
    </row>
    <row r="12" spans="1:7" ht="19.5" customHeight="1">
      <c r="A12" s="19" t="s">
        <v>11</v>
      </c>
      <c r="B12" s="19"/>
      <c r="C12" s="20" t="s">
        <v>4</v>
      </c>
      <c r="D12" s="20"/>
      <c r="E12" s="20"/>
      <c r="F12" s="20"/>
      <c r="G12" s="21" t="s">
        <v>12</v>
      </c>
    </row>
    <row r="13" spans="1:7" ht="12.75" customHeight="1">
      <c r="A13" s="315" t="s">
        <v>13</v>
      </c>
      <c r="B13" s="316">
        <f>B11</f>
        <v>10100000</v>
      </c>
      <c r="C13" s="317" t="s">
        <v>10</v>
      </c>
      <c r="D13" s="317"/>
      <c r="E13" s="317"/>
      <c r="F13" s="317"/>
      <c r="G13" s="318">
        <f>G11</f>
        <v>2229238</v>
      </c>
    </row>
    <row r="14" spans="1:7" ht="21" customHeight="1">
      <c r="A14" s="121" t="s">
        <v>14</v>
      </c>
      <c r="B14" s="121"/>
      <c r="C14" s="319" t="s">
        <v>15</v>
      </c>
      <c r="D14" s="319"/>
      <c r="E14" s="319"/>
      <c r="F14" s="319"/>
      <c r="G14" s="320" t="s">
        <v>12</v>
      </c>
    </row>
    <row r="15" spans="1:7" ht="39" customHeight="1">
      <c r="A15" s="206" t="s">
        <v>16</v>
      </c>
      <c r="B15" s="207">
        <v>1014060</v>
      </c>
      <c r="C15" s="207">
        <v>4060</v>
      </c>
      <c r="D15" s="208" t="s">
        <v>186</v>
      </c>
      <c r="E15" s="321" t="str">
        <f>'[1]Лист1 (2)'!$C$9</f>
        <v>Забезпечення діяльності палаців і будинків культури, клубів, центрів дозвілля та інших клубних закладів</v>
      </c>
      <c r="F15" s="321"/>
      <c r="G15" s="29">
        <v>13203100000014</v>
      </c>
    </row>
    <row r="16" spans="1:7" ht="31.5" customHeight="1">
      <c r="A16" s="49"/>
      <c r="B16" s="118" t="s">
        <v>14</v>
      </c>
      <c r="C16" s="119" t="s">
        <v>19</v>
      </c>
      <c r="D16" s="120" t="s">
        <v>20</v>
      </c>
      <c r="E16" s="121" t="s">
        <v>21</v>
      </c>
      <c r="F16" s="121"/>
      <c r="G16" s="120" t="s">
        <v>22</v>
      </c>
    </row>
    <row r="17" spans="1:13">
      <c r="A17" s="33" t="s">
        <v>23</v>
      </c>
      <c r="B17" s="202" t="s">
        <v>24</v>
      </c>
      <c r="C17" s="202"/>
      <c r="D17" s="37">
        <f>E36</f>
        <v>4772910</v>
      </c>
      <c r="E17" s="36" t="s">
        <v>25</v>
      </c>
      <c r="F17" s="36"/>
      <c r="G17" s="322">
        <f>C36</f>
        <v>4595510</v>
      </c>
    </row>
    <row r="18" spans="1:13" ht="15.75">
      <c r="A18" s="111"/>
      <c r="B18" s="38" t="s">
        <v>187</v>
      </c>
      <c r="C18" s="39">
        <f>D36</f>
        <v>177400</v>
      </c>
      <c r="D18" s="40" t="s">
        <v>27</v>
      </c>
      <c r="E18" s="41"/>
      <c r="F18" s="41"/>
      <c r="G18" s="40"/>
    </row>
    <row r="19" spans="1:13">
      <c r="A19" s="33" t="s">
        <v>28</v>
      </c>
      <c r="B19" s="42" t="s">
        <v>29</v>
      </c>
      <c r="C19" s="42"/>
      <c r="D19" s="42"/>
      <c r="E19" s="42"/>
      <c r="F19" s="42"/>
      <c r="G19" s="42"/>
      <c r="H19" s="5"/>
      <c r="I19" s="5"/>
      <c r="J19" s="5"/>
      <c r="K19" s="5"/>
      <c r="L19" s="5"/>
      <c r="M19" s="5"/>
    </row>
    <row r="20" spans="1:13" ht="87.75" customHeight="1">
      <c r="A20" s="111"/>
      <c r="B20" s="42" t="s">
        <v>265</v>
      </c>
      <c r="C20" s="42"/>
      <c r="D20" s="42"/>
      <c r="E20" s="42"/>
      <c r="F20" s="42"/>
      <c r="G20" s="42"/>
      <c r="H20" s="5"/>
      <c r="I20" s="5"/>
      <c r="J20" s="5"/>
      <c r="K20" s="5"/>
      <c r="L20" s="5"/>
      <c r="M20" s="5"/>
    </row>
    <row r="21" spans="1:13" ht="20.25" customHeight="1">
      <c r="A21" s="33" t="s">
        <v>31</v>
      </c>
      <c r="B21" s="42" t="s">
        <v>32</v>
      </c>
      <c r="C21" s="42"/>
      <c r="D21" s="42"/>
      <c r="E21" s="42"/>
      <c r="F21" s="42"/>
      <c r="G21" s="42"/>
      <c r="H21" s="5"/>
      <c r="I21" s="5"/>
      <c r="J21" s="5"/>
      <c r="K21" s="5"/>
      <c r="L21" s="5"/>
      <c r="M21" s="5"/>
    </row>
    <row r="22" spans="1:13" ht="14.25" customHeight="1">
      <c r="A22" s="43" t="s">
        <v>33</v>
      </c>
      <c r="B22" s="44" t="s">
        <v>34</v>
      </c>
      <c r="C22" s="44"/>
      <c r="D22" s="44"/>
      <c r="E22" s="44"/>
      <c r="F22" s="44"/>
      <c r="G22" s="44"/>
      <c r="H22" s="5"/>
      <c r="I22" s="5"/>
      <c r="J22" s="5"/>
      <c r="K22" s="5"/>
      <c r="L22" s="5"/>
      <c r="M22" s="5"/>
    </row>
    <row r="23" spans="1:13" ht="16.5" customHeight="1">
      <c r="A23" s="45"/>
      <c r="B23" s="46" t="str">
        <f>B28</f>
        <v>Забезпечення організації  культурного дозвілля  населення  і зміцнення культурних традицій .</v>
      </c>
      <c r="C23" s="47"/>
      <c r="D23" s="47"/>
      <c r="E23" s="47"/>
      <c r="F23" s="47"/>
      <c r="G23" s="48"/>
      <c r="H23" s="5"/>
      <c r="I23" s="5"/>
      <c r="J23" s="5"/>
      <c r="K23" s="5"/>
      <c r="L23" s="5"/>
      <c r="M23" s="5"/>
    </row>
    <row r="24" spans="1:13">
      <c r="A24" s="33">
        <v>7</v>
      </c>
      <c r="B24" s="42" t="s">
        <v>37</v>
      </c>
      <c r="C24" s="42"/>
      <c r="D24" s="42"/>
      <c r="E24" s="42"/>
      <c r="F24" s="42"/>
      <c r="G24" s="42"/>
      <c r="H24" s="5"/>
      <c r="I24" s="5"/>
      <c r="J24" s="5"/>
      <c r="K24" s="5"/>
      <c r="L24" s="5"/>
      <c r="M24" s="5"/>
    </row>
    <row r="25" spans="1:13" ht="13.5" customHeight="1">
      <c r="A25" s="214" t="s">
        <v>189</v>
      </c>
      <c r="B25" s="214"/>
      <c r="C25" s="214"/>
      <c r="D25" s="214"/>
      <c r="E25" s="214"/>
      <c r="F25" s="214"/>
      <c r="G25" s="214"/>
      <c r="H25" s="51"/>
      <c r="I25" s="51"/>
      <c r="J25" s="51"/>
      <c r="K25" s="51"/>
      <c r="L25" s="51"/>
      <c r="M25" s="51"/>
    </row>
    <row r="26" spans="1:13" ht="18.75" customHeight="1">
      <c r="A26" s="33">
        <v>8</v>
      </c>
      <c r="B26" s="52" t="s">
        <v>40</v>
      </c>
      <c r="C26" s="52"/>
      <c r="D26" s="52"/>
      <c r="E26" s="49"/>
      <c r="F26" s="49"/>
      <c r="G26" s="49"/>
    </row>
    <row r="27" spans="1:13" ht="11.25" customHeight="1">
      <c r="A27" s="43" t="s">
        <v>33</v>
      </c>
      <c r="B27" s="129" t="s">
        <v>41</v>
      </c>
      <c r="C27" s="129"/>
      <c r="D27" s="129"/>
      <c r="E27" s="129"/>
      <c r="F27" s="129"/>
      <c r="G27" s="129"/>
    </row>
    <row r="28" spans="1:13" ht="15.75" customHeight="1">
      <c r="A28" s="53">
        <v>1</v>
      </c>
      <c r="B28" s="323" t="s">
        <v>190</v>
      </c>
      <c r="C28" s="324"/>
      <c r="D28" s="324"/>
      <c r="E28" s="324"/>
      <c r="F28" s="324"/>
      <c r="G28" s="325"/>
    </row>
    <row r="29" spans="1:13" ht="7.5" customHeight="1">
      <c r="A29" s="45"/>
      <c r="B29" s="57"/>
      <c r="C29" s="57"/>
      <c r="D29" s="57"/>
      <c r="E29" s="57"/>
      <c r="F29" s="57"/>
      <c r="G29" s="57"/>
    </row>
    <row r="30" spans="1:13" ht="7.5" customHeight="1">
      <c r="A30" s="71"/>
      <c r="B30" s="49"/>
      <c r="C30" s="49"/>
      <c r="D30" s="49"/>
      <c r="E30" s="49"/>
      <c r="F30" s="49"/>
      <c r="G30" s="49"/>
    </row>
    <row r="31" spans="1:13" ht="11.25" customHeight="1">
      <c r="A31" s="33">
        <v>9</v>
      </c>
      <c r="B31" s="59" t="s">
        <v>44</v>
      </c>
      <c r="C31" s="59"/>
      <c r="D31" s="59"/>
      <c r="E31" s="326" t="s">
        <v>45</v>
      </c>
      <c r="F31" s="49"/>
      <c r="G31" s="40"/>
    </row>
    <row r="32" spans="1:13" ht="28.5" customHeight="1">
      <c r="A32" s="43" t="s">
        <v>33</v>
      </c>
      <c r="B32" s="53" t="s">
        <v>46</v>
      </c>
      <c r="C32" s="53" t="s">
        <v>47</v>
      </c>
      <c r="D32" s="53" t="s">
        <v>48</v>
      </c>
      <c r="E32" s="53" t="s">
        <v>49</v>
      </c>
      <c r="F32" s="49"/>
      <c r="G32" s="49"/>
    </row>
    <row r="33" spans="1:8" ht="12" customHeight="1">
      <c r="A33" s="43">
        <v>1</v>
      </c>
      <c r="B33" s="43">
        <v>2</v>
      </c>
      <c r="C33" s="43">
        <v>3</v>
      </c>
      <c r="D33" s="43">
        <v>4</v>
      </c>
      <c r="E33" s="43">
        <v>6</v>
      </c>
      <c r="F33" s="49"/>
      <c r="G33" s="49"/>
    </row>
    <row r="34" spans="1:8" ht="27.75" customHeight="1">
      <c r="A34" s="53">
        <v>1</v>
      </c>
      <c r="B34" s="217" t="str">
        <f>B28</f>
        <v>Забезпечення організації  культурного дозвілля  населення  і зміцнення культурних традицій .</v>
      </c>
      <c r="C34" s="218">
        <v>4303200</v>
      </c>
      <c r="D34" s="143">
        <v>177400</v>
      </c>
      <c r="E34" s="143">
        <f>C34+D34</f>
        <v>4480600</v>
      </c>
      <c r="F34" s="49"/>
      <c r="G34" s="49"/>
      <c r="H34" s="1">
        <v>-260</v>
      </c>
    </row>
    <row r="35" spans="1:8" ht="42" customHeight="1">
      <c r="A35" s="53">
        <v>2</v>
      </c>
      <c r="B35" s="327" t="s">
        <v>191</v>
      </c>
      <c r="C35" s="218">
        <v>292310</v>
      </c>
      <c r="D35" s="143"/>
      <c r="E35" s="143">
        <f>C35+D35</f>
        <v>292310</v>
      </c>
      <c r="F35" s="49"/>
      <c r="G35" s="49"/>
    </row>
    <row r="36" spans="1:8" ht="9.75" customHeight="1">
      <c r="A36" s="222" t="s">
        <v>49</v>
      </c>
      <c r="B36" s="222"/>
      <c r="C36" s="143">
        <f>SUM(C34:C35)</f>
        <v>4595510</v>
      </c>
      <c r="D36" s="143">
        <f>SUM(D34:D35)</f>
        <v>177400</v>
      </c>
      <c r="E36" s="143">
        <f>SUM(E34:E35)</f>
        <v>4772910</v>
      </c>
      <c r="F36" s="49"/>
      <c r="G36" s="49"/>
    </row>
    <row r="37" spans="1:8" ht="15" customHeight="1">
      <c r="A37" s="71"/>
      <c r="B37" s="49"/>
      <c r="C37" s="49"/>
      <c r="D37" s="49"/>
      <c r="E37" s="49"/>
      <c r="F37" s="49"/>
      <c r="G37" s="49"/>
    </row>
    <row r="38" spans="1:8" ht="15.75" customHeight="1">
      <c r="A38" s="328">
        <v>10</v>
      </c>
      <c r="B38" s="329" t="s">
        <v>51</v>
      </c>
      <c r="C38" s="329"/>
      <c r="D38" s="329"/>
      <c r="E38" s="329"/>
      <c r="F38" s="330" t="s">
        <v>45</v>
      </c>
      <c r="G38" s="49"/>
    </row>
    <row r="39" spans="1:8" ht="14.25" customHeight="1">
      <c r="A39" s="148"/>
      <c r="B39" s="43" t="s">
        <v>146</v>
      </c>
      <c r="C39" s="43" t="s">
        <v>47</v>
      </c>
      <c r="D39" s="43" t="s">
        <v>48</v>
      </c>
      <c r="E39" s="43" t="s">
        <v>49</v>
      </c>
      <c r="F39" s="148"/>
      <c r="G39" s="49"/>
    </row>
    <row r="40" spans="1:8" ht="9" customHeight="1">
      <c r="A40" s="148"/>
      <c r="B40" s="43">
        <v>1</v>
      </c>
      <c r="C40" s="43">
        <v>2</v>
      </c>
      <c r="D40" s="43">
        <v>3</v>
      </c>
      <c r="E40" s="43">
        <v>4</v>
      </c>
      <c r="F40" s="148"/>
      <c r="G40" s="49"/>
    </row>
    <row r="41" spans="1:8" ht="9.75" customHeight="1">
      <c r="A41" s="148"/>
      <c r="B41" s="73" t="s">
        <v>49</v>
      </c>
      <c r="C41" s="73"/>
      <c r="D41" s="73"/>
      <c r="E41" s="73"/>
      <c r="F41" s="148"/>
      <c r="G41" s="49"/>
    </row>
    <row r="42" spans="1:8" ht="10.5" customHeight="1">
      <c r="A42" s="71"/>
      <c r="B42" s="49"/>
      <c r="C42" s="49"/>
      <c r="D42" s="49"/>
      <c r="E42" s="49"/>
      <c r="F42" s="49"/>
      <c r="G42" s="49"/>
    </row>
    <row r="43" spans="1:8">
      <c r="A43" s="33">
        <v>11</v>
      </c>
      <c r="B43" s="42" t="s">
        <v>54</v>
      </c>
      <c r="C43" s="42"/>
      <c r="D43" s="42"/>
      <c r="E43" s="42"/>
      <c r="F43" s="42"/>
      <c r="G43" s="42"/>
    </row>
    <row r="44" spans="1:8" ht="21.75" customHeight="1">
      <c r="A44" s="43" t="s">
        <v>33</v>
      </c>
      <c r="B44" s="53" t="s">
        <v>55</v>
      </c>
      <c r="C44" s="53" t="s">
        <v>56</v>
      </c>
      <c r="D44" s="53" t="s">
        <v>57</v>
      </c>
      <c r="E44" s="53" t="s">
        <v>47</v>
      </c>
      <c r="F44" s="53" t="s">
        <v>48</v>
      </c>
      <c r="G44" s="53" t="s">
        <v>49</v>
      </c>
    </row>
    <row r="45" spans="1:8" ht="8.25" customHeight="1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</row>
    <row r="46" spans="1:8" ht="14.25" customHeight="1">
      <c r="A46" s="331">
        <v>1</v>
      </c>
      <c r="B46" s="226" t="str">
        <f>B34</f>
        <v>Забезпечення організації  культурного дозвілля  населення  і зміцнення культурних традицій .</v>
      </c>
      <c r="C46" s="227"/>
      <c r="D46" s="227"/>
      <c r="E46" s="227"/>
      <c r="F46" s="227"/>
      <c r="G46" s="228"/>
    </row>
    <row r="47" spans="1:8" ht="14.25" customHeight="1">
      <c r="A47" s="77">
        <v>1</v>
      </c>
      <c r="B47" s="78" t="s">
        <v>58</v>
      </c>
      <c r="C47" s="45"/>
      <c r="D47" s="45"/>
      <c r="E47" s="45"/>
      <c r="F47" s="45"/>
      <c r="G47" s="45"/>
    </row>
    <row r="48" spans="1:8" ht="13.5" customHeight="1">
      <c r="A48" s="45"/>
      <c r="B48" s="229" t="s">
        <v>192</v>
      </c>
      <c r="C48" s="82" t="s">
        <v>60</v>
      </c>
      <c r="D48" s="153" t="s">
        <v>74</v>
      </c>
      <c r="E48" s="332">
        <v>2</v>
      </c>
      <c r="F48" s="333"/>
      <c r="G48" s="190">
        <v>2</v>
      </c>
    </row>
    <row r="49" spans="1:8" ht="13.5" customHeight="1">
      <c r="A49" s="45"/>
      <c r="B49" s="189" t="s">
        <v>193</v>
      </c>
      <c r="C49" s="82" t="s">
        <v>60</v>
      </c>
      <c r="D49" s="153" t="s">
        <v>74</v>
      </c>
      <c r="E49" s="332">
        <v>2</v>
      </c>
      <c r="F49" s="333"/>
      <c r="G49" s="193">
        <f>E49</f>
        <v>2</v>
      </c>
    </row>
    <row r="50" spans="1:8" ht="15" customHeight="1">
      <c r="A50" s="45"/>
      <c r="B50" s="189" t="s">
        <v>194</v>
      </c>
      <c r="C50" s="82" t="s">
        <v>60</v>
      </c>
      <c r="D50" s="153" t="s">
        <v>74</v>
      </c>
      <c r="E50" s="332">
        <v>10</v>
      </c>
      <c r="F50" s="333"/>
      <c r="G50" s="193">
        <f>E50</f>
        <v>10</v>
      </c>
    </row>
    <row r="51" spans="1:8" ht="15.75">
      <c r="A51" s="45"/>
      <c r="B51" s="189" t="s">
        <v>195</v>
      </c>
      <c r="C51" s="82" t="s">
        <v>60</v>
      </c>
      <c r="D51" s="153" t="s">
        <v>63</v>
      </c>
      <c r="E51" s="334">
        <f>SUM(E52:E55)</f>
        <v>44.3</v>
      </c>
      <c r="F51" s="333"/>
      <c r="G51" s="335">
        <f>E51</f>
        <v>44.3</v>
      </c>
    </row>
    <row r="52" spans="1:8" ht="12.75" customHeight="1">
      <c r="A52" s="88"/>
      <c r="B52" s="155" t="s">
        <v>64</v>
      </c>
      <c r="C52" s="82" t="s">
        <v>60</v>
      </c>
      <c r="D52" s="153" t="s">
        <v>63</v>
      </c>
      <c r="E52" s="336">
        <v>17.5</v>
      </c>
      <c r="F52" s="333"/>
      <c r="G52" s="335">
        <f>E52</f>
        <v>17.5</v>
      </c>
    </row>
    <row r="53" spans="1:8" ht="12.75" customHeight="1">
      <c r="A53" s="45"/>
      <c r="B53" s="155" t="s">
        <v>65</v>
      </c>
      <c r="C53" s="82" t="s">
        <v>60</v>
      </c>
      <c r="D53" s="153" t="s">
        <v>63</v>
      </c>
      <c r="E53" s="336">
        <v>6.5</v>
      </c>
      <c r="F53" s="333"/>
      <c r="G53" s="335">
        <f>E53</f>
        <v>6.5</v>
      </c>
    </row>
    <row r="54" spans="1:8" ht="12" customHeight="1">
      <c r="A54" s="45"/>
      <c r="B54" s="155" t="s">
        <v>66</v>
      </c>
      <c r="C54" s="82" t="s">
        <v>60</v>
      </c>
      <c r="D54" s="153" t="s">
        <v>63</v>
      </c>
      <c r="E54" s="336">
        <v>20.3</v>
      </c>
      <c r="F54" s="246"/>
      <c r="G54" s="335">
        <f>SUM(E54:F54)</f>
        <v>20.3</v>
      </c>
    </row>
    <row r="55" spans="1:8" ht="12.75" customHeight="1">
      <c r="A55" s="88"/>
      <c r="B55" s="189" t="s">
        <v>196</v>
      </c>
      <c r="C55" s="82" t="s">
        <v>60</v>
      </c>
      <c r="D55" s="153" t="s">
        <v>63</v>
      </c>
      <c r="E55" s="332"/>
      <c r="F55" s="337"/>
      <c r="G55" s="158"/>
    </row>
    <row r="56" spans="1:8" ht="27" customHeight="1">
      <c r="A56" s="88"/>
      <c r="B56" s="189" t="s">
        <v>197</v>
      </c>
      <c r="C56" s="82" t="s">
        <v>68</v>
      </c>
      <c r="D56" s="338" t="s">
        <v>69</v>
      </c>
      <c r="E56" s="339">
        <f>C34</f>
        <v>4303200</v>
      </c>
      <c r="F56" s="340"/>
      <c r="G56" s="188">
        <f t="shared" ref="G56:G61" si="0">E56</f>
        <v>4303200</v>
      </c>
    </row>
    <row r="57" spans="1:8" ht="13.5" customHeight="1">
      <c r="A57" s="77">
        <v>2</v>
      </c>
      <c r="B57" s="78" t="s">
        <v>70</v>
      </c>
      <c r="C57" s="158"/>
      <c r="D57" s="80"/>
      <c r="E57" s="187"/>
      <c r="F57" s="165"/>
      <c r="G57" s="188"/>
    </row>
    <row r="58" spans="1:8" ht="14.25" customHeight="1">
      <c r="A58" s="77"/>
      <c r="B58" s="189" t="s">
        <v>198</v>
      </c>
      <c r="C58" s="153" t="s">
        <v>119</v>
      </c>
      <c r="D58" s="157" t="s">
        <v>110</v>
      </c>
      <c r="E58" s="190">
        <v>119570</v>
      </c>
      <c r="F58" s="239"/>
      <c r="G58" s="188">
        <f t="shared" si="0"/>
        <v>119570</v>
      </c>
    </row>
    <row r="59" spans="1:8" ht="15" customHeight="1">
      <c r="A59" s="77"/>
      <c r="B59" s="189" t="s">
        <v>120</v>
      </c>
      <c r="C59" s="153" t="s">
        <v>119</v>
      </c>
      <c r="D59" s="80" t="s">
        <v>80</v>
      </c>
      <c r="E59" s="341"/>
      <c r="F59" s="239"/>
      <c r="G59" s="342"/>
    </row>
    <row r="60" spans="1:8" ht="12.75" customHeight="1">
      <c r="A60" s="77"/>
      <c r="B60" s="189" t="s">
        <v>121</v>
      </c>
      <c r="C60" s="153" t="s">
        <v>119</v>
      </c>
      <c r="D60" s="80" t="s">
        <v>80</v>
      </c>
      <c r="E60" s="190">
        <f>E58</f>
        <v>119570</v>
      </c>
      <c r="F60" s="239"/>
      <c r="G60" s="188">
        <f t="shared" si="0"/>
        <v>119570</v>
      </c>
    </row>
    <row r="61" spans="1:8" ht="26.25" customHeight="1">
      <c r="A61" s="53"/>
      <c r="B61" s="189" t="s">
        <v>199</v>
      </c>
      <c r="C61" s="153" t="s">
        <v>171</v>
      </c>
      <c r="D61" s="80" t="s">
        <v>80</v>
      </c>
      <c r="E61" s="242">
        <v>372</v>
      </c>
      <c r="F61" s="343"/>
      <c r="G61" s="188">
        <f t="shared" si="0"/>
        <v>372</v>
      </c>
    </row>
    <row r="62" spans="1:8" ht="13.5" customHeight="1">
      <c r="A62" s="53"/>
      <c r="B62" s="189" t="s">
        <v>71</v>
      </c>
      <c r="C62" s="82" t="s">
        <v>68</v>
      </c>
      <c r="D62" s="80" t="s">
        <v>80</v>
      </c>
      <c r="E62" s="344"/>
      <c r="F62" s="345">
        <f>D36</f>
        <v>177400</v>
      </c>
      <c r="G62" s="188">
        <f>F62</f>
        <v>177400</v>
      </c>
      <c r="H62" s="5"/>
    </row>
    <row r="63" spans="1:8" ht="14.25" customHeight="1">
      <c r="A63" s="53"/>
      <c r="B63" s="189" t="s">
        <v>123</v>
      </c>
      <c r="C63" s="82" t="s">
        <v>68</v>
      </c>
      <c r="D63" s="80" t="s">
        <v>69</v>
      </c>
      <c r="E63" s="237"/>
      <c r="F63" s="340"/>
      <c r="G63" s="246"/>
      <c r="H63" s="5"/>
    </row>
    <row r="64" spans="1:8" ht="13.5" customHeight="1">
      <c r="A64" s="53"/>
      <c r="B64" s="189" t="s">
        <v>200</v>
      </c>
      <c r="C64" s="153" t="s">
        <v>132</v>
      </c>
      <c r="D64" s="80" t="s">
        <v>69</v>
      </c>
      <c r="E64" s="187"/>
      <c r="F64" s="340"/>
      <c r="G64" s="246"/>
      <c r="H64" s="5"/>
    </row>
    <row r="65" spans="1:7" ht="12.75" customHeight="1">
      <c r="A65" s="77">
        <v>3</v>
      </c>
      <c r="B65" s="78" t="s">
        <v>83</v>
      </c>
      <c r="C65" s="45"/>
      <c r="D65" s="87"/>
      <c r="E65" s="192"/>
      <c r="F65" s="243"/>
      <c r="G65" s="192"/>
    </row>
    <row r="66" spans="1:7" ht="14.25" customHeight="1">
      <c r="A66" s="53"/>
      <c r="B66" s="189" t="s">
        <v>201</v>
      </c>
      <c r="C66" s="346" t="s">
        <v>68</v>
      </c>
      <c r="D66" s="80" t="s">
        <v>85</v>
      </c>
      <c r="E66" s="347"/>
      <c r="F66" s="348"/>
      <c r="G66" s="349"/>
    </row>
    <row r="67" spans="1:7" ht="15.75" customHeight="1">
      <c r="A67" s="53"/>
      <c r="B67" s="189" t="s">
        <v>126</v>
      </c>
      <c r="C67" s="346" t="s">
        <v>68</v>
      </c>
      <c r="D67" s="80" t="s">
        <v>85</v>
      </c>
      <c r="E67" s="248">
        <f>E56/E58</f>
        <v>35.988960441582336</v>
      </c>
      <c r="F67" s="248">
        <f>F62/E58</f>
        <v>1.4836497449192942</v>
      </c>
      <c r="G67" s="335">
        <f>E36/G60</f>
        <v>39.917286944885838</v>
      </c>
    </row>
    <row r="68" spans="1:7" ht="14.25" customHeight="1">
      <c r="A68" s="53"/>
      <c r="B68" s="189" t="s">
        <v>202</v>
      </c>
      <c r="C68" s="346" t="s">
        <v>68</v>
      </c>
      <c r="D68" s="80" t="s">
        <v>85</v>
      </c>
      <c r="E68" s="350">
        <f>E56/E61</f>
        <v>11567.741935483871</v>
      </c>
      <c r="F68" s="351">
        <f>D36/E61</f>
        <v>476.88172043010752</v>
      </c>
      <c r="G68" s="335">
        <f>E36/G61</f>
        <v>12830.403225806451</v>
      </c>
    </row>
    <row r="69" spans="1:7" ht="14.25" customHeight="1">
      <c r="A69" s="77">
        <v>4</v>
      </c>
      <c r="B69" s="78" t="s">
        <v>89</v>
      </c>
      <c r="C69" s="45"/>
      <c r="D69" s="87"/>
      <c r="E69" s="197"/>
      <c r="F69" s="197"/>
      <c r="G69" s="197"/>
    </row>
    <row r="70" spans="1:7" ht="37.5" customHeight="1">
      <c r="A70" s="45"/>
      <c r="B70" s="155" t="s">
        <v>203</v>
      </c>
      <c r="C70" s="352" t="s">
        <v>91</v>
      </c>
      <c r="D70" s="80" t="s">
        <v>85</v>
      </c>
      <c r="E70" s="199"/>
      <c r="F70" s="199"/>
      <c r="G70" s="353">
        <v>0.02</v>
      </c>
    </row>
    <row r="71" spans="1:7" ht="17.25" customHeight="1">
      <c r="A71" s="354">
        <v>2</v>
      </c>
      <c r="B71" s="355" t="str">
        <f>B35</f>
        <v>Фінансова підтримка  Комунального закладу "Дрогобицького культурно-освітнього центру ім. І. Франка"</v>
      </c>
      <c r="C71" s="356"/>
      <c r="D71" s="356"/>
      <c r="E71" s="356"/>
      <c r="F71" s="356"/>
      <c r="G71" s="357"/>
    </row>
    <row r="72" spans="1:7" ht="12.75" customHeight="1">
      <c r="A72" s="358">
        <v>1</v>
      </c>
      <c r="B72" s="152" t="s">
        <v>58</v>
      </c>
      <c r="C72" s="359"/>
      <c r="D72" s="359"/>
      <c r="E72" s="359"/>
      <c r="F72" s="359"/>
      <c r="G72" s="359"/>
    </row>
    <row r="73" spans="1:7" ht="15.75" customHeight="1">
      <c r="A73" s="360"/>
      <c r="B73" s="229" t="s">
        <v>192</v>
      </c>
      <c r="C73" s="103" t="s">
        <v>60</v>
      </c>
      <c r="D73" s="153" t="s">
        <v>74</v>
      </c>
      <c r="E73" s="45">
        <v>1</v>
      </c>
      <c r="F73" s="45"/>
      <c r="G73" s="45">
        <v>1</v>
      </c>
    </row>
    <row r="74" spans="1:7" ht="12" customHeight="1">
      <c r="A74" s="360"/>
      <c r="B74" s="229" t="s">
        <v>149</v>
      </c>
      <c r="C74" s="153" t="s">
        <v>60</v>
      </c>
      <c r="D74" s="153" t="s">
        <v>74</v>
      </c>
      <c r="E74" s="361">
        <f>SUM(E75:E77)</f>
        <v>4</v>
      </c>
      <c r="F74" s="333"/>
      <c r="G74" s="335">
        <f>E74</f>
        <v>4</v>
      </c>
    </row>
    <row r="75" spans="1:7" ht="13.5" customHeight="1">
      <c r="A75" s="360"/>
      <c r="B75" s="83" t="s">
        <v>64</v>
      </c>
      <c r="C75" s="153" t="s">
        <v>60</v>
      </c>
      <c r="D75" s="153" t="s">
        <v>63</v>
      </c>
      <c r="E75" s="362">
        <v>2</v>
      </c>
      <c r="F75" s="333"/>
      <c r="G75" s="335">
        <f>E75</f>
        <v>2</v>
      </c>
    </row>
    <row r="76" spans="1:7" ht="13.5" customHeight="1">
      <c r="A76" s="360"/>
      <c r="B76" s="83" t="s">
        <v>65</v>
      </c>
      <c r="C76" s="153" t="s">
        <v>60</v>
      </c>
      <c r="D76" s="153" t="s">
        <v>63</v>
      </c>
      <c r="E76" s="362">
        <v>1</v>
      </c>
      <c r="F76" s="333"/>
      <c r="G76" s="335">
        <f>E76</f>
        <v>1</v>
      </c>
    </row>
    <row r="77" spans="1:7" ht="11.25" customHeight="1">
      <c r="A77" s="360"/>
      <c r="B77" s="83" t="s">
        <v>66</v>
      </c>
      <c r="C77" s="153" t="s">
        <v>60</v>
      </c>
      <c r="D77" s="153" t="s">
        <v>63</v>
      </c>
      <c r="E77" s="362">
        <v>1</v>
      </c>
      <c r="F77" s="333"/>
      <c r="G77" s="335">
        <f>E77</f>
        <v>1</v>
      </c>
    </row>
    <row r="78" spans="1:7" ht="12.75" customHeight="1">
      <c r="A78" s="363"/>
      <c r="B78" s="364" t="s">
        <v>204</v>
      </c>
      <c r="C78" s="84" t="s">
        <v>68</v>
      </c>
      <c r="D78" s="157" t="s">
        <v>205</v>
      </c>
      <c r="E78" s="365">
        <f>C35</f>
        <v>292310</v>
      </c>
      <c r="F78" s="366"/>
      <c r="G78" s="193">
        <f>E78</f>
        <v>292310</v>
      </c>
    </row>
    <row r="79" spans="1:7" ht="12.75" customHeight="1">
      <c r="A79" s="77">
        <v>2</v>
      </c>
      <c r="B79" s="78" t="s">
        <v>70</v>
      </c>
      <c r="C79" s="367"/>
      <c r="D79" s="368"/>
      <c r="E79" s="369"/>
      <c r="F79" s="369"/>
      <c r="G79" s="370"/>
    </row>
    <row r="80" spans="1:7" ht="15.75" customHeight="1">
      <c r="A80" s="256"/>
      <c r="B80" s="371" t="s">
        <v>206</v>
      </c>
      <c r="C80" s="157" t="s">
        <v>171</v>
      </c>
      <c r="D80" s="157" t="s">
        <v>205</v>
      </c>
      <c r="E80" s="362">
        <v>8</v>
      </c>
      <c r="F80" s="372"/>
      <c r="G80" s="193">
        <f>E80</f>
        <v>8</v>
      </c>
    </row>
    <row r="81" spans="1:7" ht="12.75" customHeight="1">
      <c r="A81" s="77">
        <v>3</v>
      </c>
      <c r="B81" s="78" t="s">
        <v>83</v>
      </c>
      <c r="C81" s="367"/>
      <c r="D81" s="368"/>
      <c r="E81" s="369"/>
      <c r="F81" s="369"/>
      <c r="G81" s="370"/>
    </row>
    <row r="82" spans="1:7" ht="14.25" customHeight="1">
      <c r="A82" s="256"/>
      <c r="B82" s="83" t="s">
        <v>207</v>
      </c>
      <c r="C82" s="84" t="s">
        <v>68</v>
      </c>
      <c r="D82" s="80" t="s">
        <v>85</v>
      </c>
      <c r="E82" s="373">
        <f>E78/E80</f>
        <v>36538.75</v>
      </c>
      <c r="F82" s="374"/>
      <c r="G82" s="193">
        <f>E82</f>
        <v>36538.75</v>
      </c>
    </row>
    <row r="83" spans="1:7" ht="12.75" customHeight="1">
      <c r="A83" s="77">
        <v>4</v>
      </c>
      <c r="B83" s="78" t="s">
        <v>89</v>
      </c>
      <c r="C83" s="80"/>
      <c r="D83" s="375"/>
      <c r="E83" s="374"/>
      <c r="F83" s="374"/>
      <c r="G83" s="374"/>
    </row>
    <row r="84" spans="1:7" ht="22.5" customHeight="1">
      <c r="A84" s="45"/>
      <c r="B84" s="376" t="s">
        <v>208</v>
      </c>
      <c r="C84" s="84" t="s">
        <v>91</v>
      </c>
      <c r="D84" s="80" t="s">
        <v>85</v>
      </c>
      <c r="E84" s="377">
        <v>0</v>
      </c>
      <c r="F84" s="378"/>
      <c r="G84" s="379">
        <f>E84</f>
        <v>0</v>
      </c>
    </row>
    <row r="85" spans="1:7" ht="32.25" customHeight="1">
      <c r="A85" s="42" t="s">
        <v>254</v>
      </c>
      <c r="B85" s="42"/>
      <c r="C85" s="42"/>
      <c r="D85" s="450"/>
      <c r="E85" s="451"/>
      <c r="F85" s="110" t="s">
        <v>95</v>
      </c>
      <c r="G85" s="110"/>
    </row>
    <row r="86" spans="1:7" ht="15.75" customHeight="1">
      <c r="A86" s="203" t="s">
        <v>96</v>
      </c>
      <c r="B86" s="203"/>
      <c r="C86" s="203"/>
      <c r="D86" s="33"/>
      <c r="E86" s="107"/>
      <c r="F86" s="452" t="s">
        <v>98</v>
      </c>
      <c r="G86" s="452"/>
    </row>
    <row r="87" spans="1:7" ht="18.75" customHeight="1">
      <c r="A87" s="42" t="s">
        <v>97</v>
      </c>
      <c r="B87" s="42"/>
      <c r="C87" s="42"/>
      <c r="D87" s="108"/>
      <c r="E87" s="453"/>
      <c r="F87" s="110"/>
      <c r="G87" s="110"/>
    </row>
    <row r="88" spans="1:7">
      <c r="A88" s="201"/>
      <c r="B88" s="266"/>
      <c r="C88" s="201"/>
      <c r="D88" s="201"/>
      <c r="E88" s="201"/>
      <c r="F88" s="201"/>
      <c r="G88" s="201"/>
    </row>
  </sheetData>
  <mergeCells count="38">
    <mergeCell ref="B43:G43"/>
    <mergeCell ref="B46:G46"/>
    <mergeCell ref="B71:G71"/>
    <mergeCell ref="A85:C85"/>
    <mergeCell ref="F85:G85"/>
    <mergeCell ref="A86:C86"/>
    <mergeCell ref="F86:G87"/>
    <mergeCell ref="A87:C87"/>
    <mergeCell ref="B27:G27"/>
    <mergeCell ref="B28:G28"/>
    <mergeCell ref="B29:G29"/>
    <mergeCell ref="B31:D31"/>
    <mergeCell ref="A36:B36"/>
    <mergeCell ref="B38:E38"/>
    <mergeCell ref="B21:G21"/>
    <mergeCell ref="B22:G22"/>
    <mergeCell ref="B23:G23"/>
    <mergeCell ref="B24:G24"/>
    <mergeCell ref="A25:G25"/>
    <mergeCell ref="B26:D26"/>
    <mergeCell ref="E15:F15"/>
    <mergeCell ref="E16:F16"/>
    <mergeCell ref="B17:C17"/>
    <mergeCell ref="E17:F17"/>
    <mergeCell ref="B19:G19"/>
    <mergeCell ref="B20:G20"/>
    <mergeCell ref="C11:F11"/>
    <mergeCell ref="A12:B12"/>
    <mergeCell ref="C12:F12"/>
    <mergeCell ref="C13:F13"/>
    <mergeCell ref="A14:B14"/>
    <mergeCell ref="C14:F14"/>
    <mergeCell ref="F1:G3"/>
    <mergeCell ref="F5:G5"/>
    <mergeCell ref="F6:G6"/>
    <mergeCell ref="F7:G7"/>
    <mergeCell ref="A9:G9"/>
    <mergeCell ref="A10:G10"/>
  </mergeCells>
  <pageMargins left="0" right="0" top="0.11811023622047245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selection activeCell="D83" sqref="D83"/>
    </sheetView>
  </sheetViews>
  <sheetFormatPr defaultColWidth="21.5703125" defaultRowHeight="15"/>
  <cols>
    <col min="1" max="1" width="3.7109375" style="1" customWidth="1"/>
    <col min="2" max="2" width="49.85546875" style="1" customWidth="1"/>
    <col min="3" max="3" width="12.5703125" style="1" customWidth="1"/>
    <col min="4" max="4" width="15.42578125" style="1" customWidth="1"/>
    <col min="5" max="5" width="16" style="1" customWidth="1"/>
    <col min="6" max="6" width="18.85546875" style="1" customWidth="1"/>
    <col min="7" max="7" width="19.28515625" style="1" customWidth="1"/>
    <col min="8" max="8" width="5.140625" style="1" customWidth="1"/>
    <col min="9" max="9" width="8.140625" style="1" customWidth="1"/>
    <col min="10" max="16384" width="21.5703125" style="1"/>
  </cols>
  <sheetData>
    <row r="1" spans="1:7" ht="5.25" customHeight="1">
      <c r="F1" s="112" t="s">
        <v>0</v>
      </c>
      <c r="G1" s="113"/>
    </row>
    <row r="2" spans="1:7" ht="10.5" customHeight="1">
      <c r="F2" s="113"/>
      <c r="G2" s="113"/>
    </row>
    <row r="3" spans="1:7" ht="11.25" customHeight="1">
      <c r="F3" s="113"/>
      <c r="G3" s="113"/>
    </row>
    <row r="4" spans="1:7" ht="8.25" customHeight="1">
      <c r="A4" s="4"/>
      <c r="E4" s="5"/>
      <c r="F4" s="6" t="s">
        <v>1</v>
      </c>
      <c r="G4" s="7"/>
    </row>
    <row r="5" spans="1:7" ht="9" customHeight="1">
      <c r="A5" s="4"/>
      <c r="E5" s="5"/>
      <c r="F5" s="8" t="s">
        <v>2</v>
      </c>
      <c r="G5" s="8"/>
    </row>
    <row r="6" spans="1:7" ht="9" customHeight="1">
      <c r="A6" s="4"/>
      <c r="B6" s="4"/>
      <c r="E6" s="9"/>
      <c r="F6" s="10" t="s">
        <v>3</v>
      </c>
      <c r="G6" s="10"/>
    </row>
    <row r="7" spans="1:7" ht="9" customHeight="1">
      <c r="A7" s="4"/>
      <c r="E7" s="5"/>
      <c r="F7" s="114" t="s">
        <v>4</v>
      </c>
      <c r="G7" s="114"/>
    </row>
    <row r="8" spans="1:7" ht="12" customHeight="1">
      <c r="A8" s="4"/>
      <c r="B8" s="4"/>
      <c r="E8" s="9"/>
      <c r="F8" s="380" t="s">
        <v>209</v>
      </c>
      <c r="G8" s="13" t="s">
        <v>210</v>
      </c>
    </row>
    <row r="9" spans="1:7" ht="12" customHeight="1">
      <c r="A9" s="14" t="s">
        <v>262</v>
      </c>
      <c r="B9" s="14"/>
      <c r="C9" s="14"/>
      <c r="D9" s="14"/>
      <c r="E9" s="14"/>
      <c r="F9" s="14"/>
      <c r="G9" s="14"/>
    </row>
    <row r="10" spans="1:7" ht="12.75" customHeight="1">
      <c r="A10" s="14" t="s">
        <v>8</v>
      </c>
      <c r="B10" s="14"/>
      <c r="C10" s="14"/>
      <c r="D10" s="14"/>
      <c r="E10" s="14"/>
      <c r="F10" s="14"/>
      <c r="G10" s="14"/>
    </row>
    <row r="11" spans="1:7" ht="13.5" customHeight="1">
      <c r="A11" s="15" t="s">
        <v>9</v>
      </c>
      <c r="B11" s="16">
        <v>10100000</v>
      </c>
      <c r="C11" s="17" t="s">
        <v>10</v>
      </c>
      <c r="D11" s="17"/>
      <c r="E11" s="17"/>
      <c r="F11" s="17"/>
      <c r="G11" s="18">
        <v>2229238</v>
      </c>
    </row>
    <row r="12" spans="1:7" ht="12" customHeight="1">
      <c r="A12" s="19" t="s">
        <v>11</v>
      </c>
      <c r="B12" s="19"/>
      <c r="C12" s="20" t="s">
        <v>4</v>
      </c>
      <c r="D12" s="20"/>
      <c r="E12" s="20"/>
      <c r="F12" s="20"/>
      <c r="G12" s="21" t="s">
        <v>12</v>
      </c>
    </row>
    <row r="13" spans="1:7" ht="13.5" customHeight="1">
      <c r="A13" s="22" t="s">
        <v>13</v>
      </c>
      <c r="B13" s="23">
        <f>B11</f>
        <v>10100000</v>
      </c>
      <c r="C13" s="17" t="s">
        <v>10</v>
      </c>
      <c r="D13" s="17"/>
      <c r="E13" s="17"/>
      <c r="F13" s="17"/>
      <c r="G13" s="24">
        <f>G11</f>
        <v>2229238</v>
      </c>
    </row>
    <row r="14" spans="1:7" ht="12.75" customHeight="1">
      <c r="A14" s="19" t="s">
        <v>14</v>
      </c>
      <c r="B14" s="19"/>
      <c r="C14" s="20" t="s">
        <v>15</v>
      </c>
      <c r="D14" s="20"/>
      <c r="E14" s="20"/>
      <c r="F14" s="20"/>
      <c r="G14" s="21" t="s">
        <v>12</v>
      </c>
    </row>
    <row r="15" spans="1:7" ht="10.5" customHeight="1">
      <c r="A15" s="25" t="s">
        <v>16</v>
      </c>
      <c r="B15" s="16">
        <v>1014040</v>
      </c>
      <c r="C15" s="16">
        <v>4040</v>
      </c>
      <c r="D15" s="115" t="s">
        <v>17</v>
      </c>
      <c r="E15" s="116" t="s">
        <v>100</v>
      </c>
      <c r="F15" s="116"/>
      <c r="G15" s="117">
        <v>13203100000014</v>
      </c>
    </row>
    <row r="16" spans="1:7" ht="31.5" customHeight="1">
      <c r="A16" s="49"/>
      <c r="B16" s="118" t="s">
        <v>14</v>
      </c>
      <c r="C16" s="119" t="s">
        <v>19</v>
      </c>
      <c r="D16" s="120" t="s">
        <v>20</v>
      </c>
      <c r="E16" s="121" t="s">
        <v>21</v>
      </c>
      <c r="F16" s="121"/>
      <c r="G16" s="120" t="s">
        <v>22</v>
      </c>
    </row>
    <row r="17" spans="1:11" ht="14.25" customHeight="1">
      <c r="A17" s="33" t="s">
        <v>23</v>
      </c>
      <c r="B17" s="59" t="s">
        <v>24</v>
      </c>
      <c r="C17" s="59"/>
      <c r="D17" s="122">
        <f>F35</f>
        <v>4785000</v>
      </c>
      <c r="E17" s="59" t="s">
        <v>25</v>
      </c>
      <c r="F17" s="59"/>
      <c r="G17" s="123">
        <f>D35</f>
        <v>4117400</v>
      </c>
    </row>
    <row r="18" spans="1:11" ht="11.25" customHeight="1">
      <c r="A18" s="33"/>
      <c r="B18" s="124" t="s">
        <v>26</v>
      </c>
      <c r="C18" s="125">
        <f>E35</f>
        <v>667600</v>
      </c>
      <c r="D18" s="106" t="s">
        <v>27</v>
      </c>
      <c r="E18" s="126"/>
      <c r="F18" s="126"/>
      <c r="G18" s="106"/>
    </row>
    <row r="19" spans="1:11">
      <c r="A19" s="33" t="s">
        <v>28</v>
      </c>
      <c r="B19" s="42" t="s">
        <v>29</v>
      </c>
      <c r="C19" s="42"/>
      <c r="D19" s="42"/>
      <c r="E19" s="42"/>
      <c r="F19" s="42"/>
      <c r="G19" s="42"/>
      <c r="H19" s="5"/>
      <c r="I19" s="5"/>
      <c r="J19" s="5"/>
      <c r="K19" s="5"/>
    </row>
    <row r="20" spans="1:11" ht="94.5" customHeight="1">
      <c r="A20" s="33"/>
      <c r="B20" s="127" t="s">
        <v>263</v>
      </c>
      <c r="C20" s="127"/>
      <c r="D20" s="127"/>
      <c r="E20" s="127"/>
      <c r="F20" s="127"/>
      <c r="G20" s="128"/>
      <c r="H20" s="5"/>
      <c r="I20" s="5"/>
      <c r="J20" s="5"/>
      <c r="K20" s="5"/>
    </row>
    <row r="21" spans="1:11" ht="15" customHeight="1">
      <c r="A21" s="33" t="s">
        <v>31</v>
      </c>
      <c r="B21" s="42" t="s">
        <v>32</v>
      </c>
      <c r="C21" s="42"/>
      <c r="D21" s="42"/>
      <c r="E21" s="42"/>
      <c r="F21" s="42"/>
      <c r="G21" s="42"/>
      <c r="H21" s="5"/>
      <c r="I21" s="5"/>
      <c r="J21" s="5"/>
      <c r="K21" s="5"/>
    </row>
    <row r="22" spans="1:11" ht="11.25" customHeight="1">
      <c r="A22" s="43" t="s">
        <v>33</v>
      </c>
      <c r="B22" s="129" t="s">
        <v>34</v>
      </c>
      <c r="C22" s="129"/>
      <c r="D22" s="129"/>
      <c r="E22" s="129"/>
      <c r="F22" s="129"/>
      <c r="G22" s="129"/>
      <c r="H22" s="5"/>
      <c r="I22" s="5"/>
      <c r="J22" s="5"/>
      <c r="K22" s="5"/>
    </row>
    <row r="23" spans="1:11" ht="14.25" customHeight="1">
      <c r="A23" s="45"/>
      <c r="B23" s="130" t="str">
        <f>B28</f>
        <v>Забезпечення  збереження популяризації духовного надбання нації (розвиток інфраструктури музеїв), забезпечення виставковою діяльністю</v>
      </c>
      <c r="C23" s="131"/>
      <c r="D23" s="131"/>
      <c r="E23" s="131"/>
      <c r="F23" s="131"/>
      <c r="G23" s="132"/>
      <c r="H23" s="5"/>
      <c r="I23" s="5"/>
      <c r="J23" s="5"/>
      <c r="K23" s="5"/>
    </row>
    <row r="24" spans="1:11">
      <c r="A24" s="33" t="s">
        <v>36</v>
      </c>
      <c r="B24" s="42" t="s">
        <v>37</v>
      </c>
      <c r="C24" s="42"/>
      <c r="D24" s="42"/>
      <c r="E24" s="42"/>
      <c r="F24" s="42"/>
      <c r="G24" s="42"/>
      <c r="H24" s="5"/>
      <c r="I24" s="5"/>
      <c r="J24" s="5"/>
      <c r="K24" s="5"/>
    </row>
    <row r="25" spans="1:11" ht="12" customHeight="1">
      <c r="A25" s="107"/>
      <c r="B25" s="50" t="s">
        <v>102</v>
      </c>
      <c r="C25" s="50"/>
      <c r="D25" s="50"/>
      <c r="E25" s="50"/>
      <c r="F25" s="50"/>
      <c r="G25" s="50"/>
      <c r="H25" s="51"/>
      <c r="I25" s="51"/>
      <c r="J25" s="51"/>
      <c r="K25" s="51"/>
    </row>
    <row r="26" spans="1:11" ht="14.25" customHeight="1">
      <c r="A26" s="33" t="s">
        <v>39</v>
      </c>
      <c r="B26" s="52" t="s">
        <v>40</v>
      </c>
      <c r="C26" s="52"/>
      <c r="D26" s="52"/>
      <c r="E26" s="49"/>
      <c r="F26" s="49"/>
      <c r="G26" s="49"/>
    </row>
    <row r="27" spans="1:11" ht="13.5" customHeight="1">
      <c r="A27" s="43" t="s">
        <v>33</v>
      </c>
      <c r="B27" s="44" t="s">
        <v>41</v>
      </c>
      <c r="C27" s="44"/>
      <c r="D27" s="44"/>
      <c r="E27" s="44"/>
      <c r="F27" s="44"/>
      <c r="G27" s="44"/>
    </row>
    <row r="28" spans="1:11" ht="12.75" customHeight="1">
      <c r="A28" s="87">
        <v>1</v>
      </c>
      <c r="B28" s="133" t="s">
        <v>103</v>
      </c>
      <c r="C28" s="134"/>
      <c r="D28" s="134"/>
      <c r="E28" s="134"/>
      <c r="F28" s="134"/>
      <c r="G28" s="135"/>
    </row>
    <row r="29" spans="1:11" ht="6" customHeight="1">
      <c r="A29" s="45"/>
      <c r="B29" s="57"/>
      <c r="C29" s="57"/>
      <c r="D29" s="57"/>
      <c r="E29" s="57"/>
      <c r="F29" s="57"/>
      <c r="G29" s="57"/>
    </row>
    <row r="30" spans="1:11" ht="15" customHeight="1">
      <c r="A30" s="33" t="s">
        <v>43</v>
      </c>
      <c r="B30" s="59" t="s">
        <v>44</v>
      </c>
      <c r="C30" s="59"/>
      <c r="D30" s="59"/>
      <c r="E30" s="40"/>
      <c r="F30" s="136" t="s">
        <v>45</v>
      </c>
      <c r="G30" s="40"/>
    </row>
    <row r="31" spans="1:11" ht="11.25" customHeight="1">
      <c r="A31" s="43" t="s">
        <v>33</v>
      </c>
      <c r="B31" s="137" t="s">
        <v>46</v>
      </c>
      <c r="C31" s="138"/>
      <c r="D31" s="87" t="s">
        <v>47</v>
      </c>
      <c r="E31" s="87" t="s">
        <v>48</v>
      </c>
      <c r="F31" s="87" t="s">
        <v>49</v>
      </c>
      <c r="G31" s="49"/>
    </row>
    <row r="32" spans="1:11" ht="9" customHeight="1">
      <c r="A32" s="43">
        <v>1</v>
      </c>
      <c r="B32" s="139">
        <v>2</v>
      </c>
      <c r="C32" s="140"/>
      <c r="D32" s="43">
        <v>4</v>
      </c>
      <c r="E32" s="43">
        <v>5</v>
      </c>
      <c r="F32" s="43">
        <v>6</v>
      </c>
      <c r="G32" s="49"/>
    </row>
    <row r="33" spans="1:10" ht="20.25" customHeight="1">
      <c r="A33" s="53">
        <v>1</v>
      </c>
      <c r="B33" s="141" t="str">
        <f>B28</f>
        <v>Забезпечення  збереження популяризації духовного надбання нації (розвиток інфраструктури музеїв), забезпечення виставковою діяльністю</v>
      </c>
      <c r="C33" s="142"/>
      <c r="D33" s="143">
        <v>4117400</v>
      </c>
      <c r="E33" s="143">
        <v>489600</v>
      </c>
      <c r="F33" s="143">
        <f>SUM(D33:E33)</f>
        <v>4607000</v>
      </c>
      <c r="G33" s="49"/>
      <c r="J33" s="1">
        <v>-442</v>
      </c>
    </row>
    <row r="34" spans="1:10" ht="27" customHeight="1">
      <c r="A34" s="53">
        <v>2</v>
      </c>
      <c r="B34" s="141" t="s">
        <v>104</v>
      </c>
      <c r="C34" s="142"/>
      <c r="D34" s="45"/>
      <c r="E34" s="143">
        <v>178000</v>
      </c>
      <c r="F34" s="143">
        <f>SUM(D34:E34)</f>
        <v>178000</v>
      </c>
      <c r="G34" s="49"/>
    </row>
    <row r="35" spans="1:10" ht="12" customHeight="1">
      <c r="A35" s="144"/>
      <c r="B35" s="61" t="s">
        <v>49</v>
      </c>
      <c r="C35" s="62"/>
      <c r="D35" s="143">
        <f>SUM(D33:D34)</f>
        <v>4117400</v>
      </c>
      <c r="E35" s="143">
        <f>SUM(E33:E34)</f>
        <v>667600</v>
      </c>
      <c r="F35" s="143">
        <f>SUM(F33:F34)</f>
        <v>4785000</v>
      </c>
      <c r="G35" s="49"/>
    </row>
    <row r="36" spans="1:10" ht="7.5" customHeight="1">
      <c r="A36" s="71"/>
      <c r="B36" s="49"/>
      <c r="C36" s="49"/>
      <c r="D36" s="49"/>
      <c r="E36" s="49"/>
      <c r="F36" s="49"/>
      <c r="G36" s="49"/>
    </row>
    <row r="37" spans="1:10" ht="15.75" customHeight="1">
      <c r="A37" s="145" t="s">
        <v>50</v>
      </c>
      <c r="B37" s="146" t="s">
        <v>51</v>
      </c>
      <c r="C37" s="146"/>
      <c r="D37" s="146"/>
      <c r="E37" s="146"/>
      <c r="F37" s="128" t="s">
        <v>45</v>
      </c>
      <c r="G37" s="49"/>
    </row>
    <row r="38" spans="1:10" ht="11.25" customHeight="1">
      <c r="A38" s="147"/>
      <c r="B38" s="43" t="s">
        <v>52</v>
      </c>
      <c r="C38" s="43" t="s">
        <v>47</v>
      </c>
      <c r="D38" s="43" t="s">
        <v>48</v>
      </c>
      <c r="E38" s="43" t="s">
        <v>49</v>
      </c>
      <c r="F38" s="147"/>
      <c r="G38" s="49"/>
    </row>
    <row r="39" spans="1:10" ht="6.75" customHeight="1">
      <c r="A39" s="147"/>
      <c r="B39" s="43">
        <v>1</v>
      </c>
      <c r="C39" s="43">
        <v>2</v>
      </c>
      <c r="D39" s="43">
        <v>3</v>
      </c>
      <c r="E39" s="43">
        <v>4</v>
      </c>
      <c r="F39" s="147"/>
      <c r="G39" s="49"/>
    </row>
    <row r="40" spans="1:10" ht="6.75" customHeight="1">
      <c r="A40" s="147"/>
      <c r="B40" s="73" t="s">
        <v>49</v>
      </c>
      <c r="C40" s="73"/>
      <c r="D40" s="73"/>
      <c r="E40" s="73"/>
      <c r="F40" s="147"/>
      <c r="G40" s="49"/>
    </row>
    <row r="41" spans="1:10" ht="6.75" customHeight="1">
      <c r="A41" s="71"/>
      <c r="B41" s="148"/>
      <c r="C41" s="148"/>
      <c r="D41" s="148"/>
      <c r="E41" s="148"/>
      <c r="F41" s="49"/>
      <c r="G41" s="49"/>
    </row>
    <row r="42" spans="1:10">
      <c r="A42" s="33" t="s">
        <v>53</v>
      </c>
      <c r="B42" s="42" t="s">
        <v>54</v>
      </c>
      <c r="C42" s="42"/>
      <c r="D42" s="42"/>
      <c r="E42" s="42"/>
      <c r="F42" s="42"/>
      <c r="G42" s="42"/>
    </row>
    <row r="43" spans="1:10" ht="13.5" customHeight="1">
      <c r="A43" s="43" t="s">
        <v>33</v>
      </c>
      <c r="B43" s="63" t="s">
        <v>55</v>
      </c>
      <c r="C43" s="63" t="s">
        <v>56</v>
      </c>
      <c r="D43" s="63" t="s">
        <v>57</v>
      </c>
      <c r="E43" s="63" t="s">
        <v>47</v>
      </c>
      <c r="F43" s="63" t="s">
        <v>48</v>
      </c>
      <c r="G43" s="63" t="s">
        <v>49</v>
      </c>
    </row>
    <row r="44" spans="1:10" ht="7.5" customHeight="1">
      <c r="A44" s="43">
        <v>1</v>
      </c>
      <c r="B44" s="43">
        <v>2</v>
      </c>
      <c r="C44" s="43">
        <v>3</v>
      </c>
      <c r="D44" s="43">
        <v>4</v>
      </c>
      <c r="E44" s="43">
        <v>5</v>
      </c>
      <c r="F44" s="43">
        <v>6</v>
      </c>
      <c r="G44" s="43">
        <v>7</v>
      </c>
    </row>
    <row r="45" spans="1:10" ht="13.5" customHeight="1">
      <c r="A45" s="53">
        <v>1</v>
      </c>
      <c r="B45" s="149" t="str">
        <f>B33</f>
        <v>Забезпечення  збереження популяризації духовного надбання нації (розвиток інфраструктури музеїв), забезпечення виставковою діяльністю</v>
      </c>
      <c r="C45" s="150"/>
      <c r="D45" s="150"/>
      <c r="E45" s="150"/>
      <c r="F45" s="150"/>
      <c r="G45" s="151"/>
    </row>
    <row r="46" spans="1:10" ht="11.25" customHeight="1">
      <c r="A46" s="53">
        <v>1</v>
      </c>
      <c r="B46" s="152" t="s">
        <v>58</v>
      </c>
      <c r="C46" s="45"/>
      <c r="D46" s="45"/>
      <c r="E46" s="45"/>
      <c r="F46" s="45"/>
      <c r="G46" s="45"/>
    </row>
    <row r="47" spans="1:10" ht="10.5" customHeight="1">
      <c r="A47" s="45"/>
      <c r="B47" s="83" t="s">
        <v>105</v>
      </c>
      <c r="C47" s="153" t="s">
        <v>60</v>
      </c>
      <c r="D47" s="80" t="s">
        <v>61</v>
      </c>
      <c r="E47" s="154">
        <v>1</v>
      </c>
      <c r="F47" s="97"/>
      <c r="G47" s="154">
        <v>1</v>
      </c>
    </row>
    <row r="48" spans="1:10" ht="12.75" customHeight="1">
      <c r="A48" s="45"/>
      <c r="B48" s="155" t="s">
        <v>106</v>
      </c>
      <c r="C48" s="153" t="s">
        <v>60</v>
      </c>
      <c r="D48" s="80" t="s">
        <v>107</v>
      </c>
      <c r="E48" s="97">
        <f>SUM(E49:E51)</f>
        <v>42</v>
      </c>
      <c r="F48" s="97"/>
      <c r="G48" s="97">
        <f t="shared" ref="G48:G53" si="0">E48</f>
        <v>42</v>
      </c>
    </row>
    <row r="49" spans="1:9" ht="13.5" customHeight="1">
      <c r="A49" s="45"/>
      <c r="B49" s="155" t="s">
        <v>64</v>
      </c>
      <c r="C49" s="153" t="s">
        <v>60</v>
      </c>
      <c r="D49" s="80" t="s">
        <v>107</v>
      </c>
      <c r="E49" s="97">
        <v>9</v>
      </c>
      <c r="F49" s="97"/>
      <c r="G49" s="97">
        <f t="shared" si="0"/>
        <v>9</v>
      </c>
    </row>
    <row r="50" spans="1:9" ht="13.5" customHeight="1">
      <c r="A50" s="45"/>
      <c r="B50" s="155" t="s">
        <v>65</v>
      </c>
      <c r="C50" s="153" t="s">
        <v>60</v>
      </c>
      <c r="D50" s="80" t="s">
        <v>107</v>
      </c>
      <c r="E50" s="97">
        <v>18</v>
      </c>
      <c r="F50" s="97"/>
      <c r="G50" s="97">
        <f t="shared" si="0"/>
        <v>18</v>
      </c>
    </row>
    <row r="51" spans="1:9" ht="12.75" customHeight="1">
      <c r="A51" s="45"/>
      <c r="B51" s="155" t="s">
        <v>66</v>
      </c>
      <c r="C51" s="153" t="s">
        <v>60</v>
      </c>
      <c r="D51" s="80" t="s">
        <v>107</v>
      </c>
      <c r="E51" s="97">
        <v>15</v>
      </c>
      <c r="F51" s="97"/>
      <c r="G51" s="97">
        <f t="shared" si="0"/>
        <v>15</v>
      </c>
    </row>
    <row r="52" spans="1:9" ht="12.75" customHeight="1">
      <c r="A52" s="88"/>
      <c r="B52" s="155" t="s">
        <v>108</v>
      </c>
      <c r="C52" s="156" t="s">
        <v>109</v>
      </c>
      <c r="D52" s="157" t="s">
        <v>110</v>
      </c>
      <c r="E52" s="154">
        <v>2765</v>
      </c>
      <c r="F52" s="97"/>
      <c r="G52" s="97">
        <f t="shared" si="0"/>
        <v>2765</v>
      </c>
    </row>
    <row r="53" spans="1:9" ht="12.75" customHeight="1">
      <c r="A53" s="45"/>
      <c r="B53" s="83" t="s">
        <v>111</v>
      </c>
      <c r="C53" s="156" t="s">
        <v>109</v>
      </c>
      <c r="D53" s="157" t="s">
        <v>110</v>
      </c>
      <c r="E53" s="154">
        <v>370</v>
      </c>
      <c r="F53" s="97"/>
      <c r="G53" s="97">
        <f t="shared" si="0"/>
        <v>370</v>
      </c>
    </row>
    <row r="54" spans="1:9" ht="14.25" customHeight="1">
      <c r="A54" s="45"/>
      <c r="B54" s="83" t="s">
        <v>112</v>
      </c>
      <c r="C54" s="84" t="s">
        <v>68</v>
      </c>
      <c r="D54" s="80" t="s">
        <v>69</v>
      </c>
      <c r="E54" s="97">
        <f>D33</f>
        <v>4117400</v>
      </c>
      <c r="F54" s="97"/>
      <c r="G54" s="97">
        <f>SUM(E54:F54)</f>
        <v>4117400</v>
      </c>
    </row>
    <row r="55" spans="1:9" ht="12" customHeight="1">
      <c r="A55" s="53">
        <v>2</v>
      </c>
      <c r="B55" s="152" t="s">
        <v>70</v>
      </c>
      <c r="C55" s="87"/>
      <c r="D55" s="87"/>
      <c r="E55" s="45"/>
      <c r="F55" s="158"/>
      <c r="G55" s="158"/>
      <c r="I55" s="5"/>
    </row>
    <row r="56" spans="1:9" ht="12" customHeight="1">
      <c r="A56" s="88"/>
      <c r="B56" s="159" t="s">
        <v>113</v>
      </c>
      <c r="C56" s="153" t="s">
        <v>60</v>
      </c>
      <c r="D56" s="80" t="s">
        <v>80</v>
      </c>
      <c r="E56" s="154">
        <v>36</v>
      </c>
      <c r="F56" s="154"/>
      <c r="G56" s="97">
        <f t="shared" ref="G56:G62" si="1">E56</f>
        <v>36</v>
      </c>
      <c r="I56" s="160"/>
    </row>
    <row r="57" spans="1:9" ht="13.5" customHeight="1">
      <c r="A57" s="88"/>
      <c r="B57" s="161" t="s">
        <v>114</v>
      </c>
      <c r="C57" s="153" t="s">
        <v>60</v>
      </c>
      <c r="D57" s="80" t="s">
        <v>80</v>
      </c>
      <c r="E57" s="154">
        <v>1350</v>
      </c>
      <c r="F57" s="154"/>
      <c r="G57" s="97">
        <f t="shared" si="1"/>
        <v>1350</v>
      </c>
      <c r="I57" s="160"/>
    </row>
    <row r="58" spans="1:9" ht="11.25" customHeight="1">
      <c r="A58" s="88"/>
      <c r="B58" s="159" t="s">
        <v>115</v>
      </c>
      <c r="C58" s="153" t="s">
        <v>116</v>
      </c>
      <c r="D58" s="157" t="s">
        <v>110</v>
      </c>
      <c r="E58" s="162">
        <v>56.36</v>
      </c>
      <c r="F58" s="162"/>
      <c r="G58" s="163">
        <f t="shared" si="1"/>
        <v>56.36</v>
      </c>
      <c r="I58" s="164"/>
    </row>
    <row r="59" spans="1:9" ht="11.25" customHeight="1">
      <c r="A59" s="88"/>
      <c r="B59" s="159" t="s">
        <v>117</v>
      </c>
      <c r="C59" s="153" t="s">
        <v>116</v>
      </c>
      <c r="D59" s="80" t="s">
        <v>80</v>
      </c>
      <c r="E59" s="162">
        <v>2</v>
      </c>
      <c r="F59" s="162"/>
      <c r="G59" s="163">
        <f t="shared" si="1"/>
        <v>2</v>
      </c>
      <c r="I59" s="164"/>
    </row>
    <row r="60" spans="1:9" ht="11.25" customHeight="1">
      <c r="A60" s="88"/>
      <c r="B60" s="159" t="s">
        <v>118</v>
      </c>
      <c r="C60" s="153" t="s">
        <v>119</v>
      </c>
      <c r="D60" s="80" t="s">
        <v>80</v>
      </c>
      <c r="E60" s="154">
        <v>47650</v>
      </c>
      <c r="F60" s="154"/>
      <c r="G60" s="97">
        <f t="shared" si="1"/>
        <v>47650</v>
      </c>
      <c r="I60" s="160"/>
    </row>
    <row r="61" spans="1:9" ht="12" customHeight="1">
      <c r="A61" s="45"/>
      <c r="B61" s="159" t="s">
        <v>120</v>
      </c>
      <c r="C61" s="153" t="s">
        <v>119</v>
      </c>
      <c r="D61" s="80" t="s">
        <v>80</v>
      </c>
      <c r="E61" s="154">
        <v>25000</v>
      </c>
      <c r="F61" s="154"/>
      <c r="G61" s="97">
        <f t="shared" si="1"/>
        <v>25000</v>
      </c>
      <c r="I61" s="160"/>
    </row>
    <row r="62" spans="1:9" ht="12.75" customHeight="1">
      <c r="A62" s="45"/>
      <c r="B62" s="159" t="s">
        <v>121</v>
      </c>
      <c r="C62" s="153" t="s">
        <v>119</v>
      </c>
      <c r="D62" s="80" t="s">
        <v>80</v>
      </c>
      <c r="E62" s="154">
        <f>E60-E61</f>
        <v>22650</v>
      </c>
      <c r="F62" s="154"/>
      <c r="G62" s="97">
        <f t="shared" si="1"/>
        <v>22650</v>
      </c>
      <c r="H62" s="5"/>
      <c r="I62" s="5"/>
    </row>
    <row r="63" spans="1:9" ht="12" customHeight="1">
      <c r="A63" s="45"/>
      <c r="B63" s="159" t="s">
        <v>122</v>
      </c>
      <c r="C63" s="153" t="s">
        <v>68</v>
      </c>
      <c r="D63" s="80" t="s">
        <v>69</v>
      </c>
      <c r="E63" s="165"/>
      <c r="F63" s="154">
        <v>489600</v>
      </c>
      <c r="G63" s="97">
        <f>F63</f>
        <v>489600</v>
      </c>
      <c r="H63" s="5"/>
      <c r="I63" s="5"/>
    </row>
    <row r="64" spans="1:9" ht="13.5" customHeight="1">
      <c r="A64" s="45"/>
      <c r="B64" s="159" t="s">
        <v>123</v>
      </c>
      <c r="C64" s="153" t="s">
        <v>68</v>
      </c>
      <c r="D64" s="80" t="s">
        <v>69</v>
      </c>
      <c r="E64" s="165"/>
      <c r="F64" s="154">
        <v>424600</v>
      </c>
      <c r="G64" s="97">
        <f>F64</f>
        <v>424600</v>
      </c>
      <c r="H64" s="5"/>
      <c r="I64" s="5"/>
    </row>
    <row r="65" spans="1:8" ht="12.75" customHeight="1">
      <c r="A65" s="45"/>
      <c r="B65" s="159" t="s">
        <v>124</v>
      </c>
      <c r="C65" s="153" t="s">
        <v>60</v>
      </c>
      <c r="D65" s="80" t="s">
        <v>80</v>
      </c>
      <c r="E65" s="165"/>
      <c r="F65" s="154">
        <v>25000</v>
      </c>
      <c r="G65" s="97">
        <f>F65</f>
        <v>25000</v>
      </c>
      <c r="H65" s="5"/>
    </row>
    <row r="66" spans="1:8" ht="11.25" customHeight="1">
      <c r="A66" s="53">
        <v>3</v>
      </c>
      <c r="B66" s="78" t="s">
        <v>83</v>
      </c>
      <c r="C66" s="87"/>
      <c r="D66" s="87"/>
      <c r="E66" s="166"/>
      <c r="F66" s="167"/>
      <c r="G66" s="166"/>
    </row>
    <row r="67" spans="1:8" ht="12" customHeight="1">
      <c r="A67" s="45"/>
      <c r="B67" s="155" t="s">
        <v>125</v>
      </c>
      <c r="C67" s="156" t="s">
        <v>68</v>
      </c>
      <c r="D67" s="80" t="s">
        <v>85</v>
      </c>
      <c r="E67" s="168"/>
      <c r="F67" s="169">
        <f>F64/F65</f>
        <v>16.984000000000002</v>
      </c>
      <c r="G67" s="163"/>
    </row>
    <row r="68" spans="1:8" ht="12.75" customHeight="1">
      <c r="A68" s="45"/>
      <c r="B68" s="155" t="s">
        <v>126</v>
      </c>
      <c r="C68" s="156" t="s">
        <v>68</v>
      </c>
      <c r="D68" s="80" t="s">
        <v>85</v>
      </c>
      <c r="E68" s="170"/>
      <c r="F68" s="170"/>
      <c r="G68" s="163">
        <f>F35/G60</f>
        <v>100.41972717733474</v>
      </c>
    </row>
    <row r="69" spans="1:8" ht="12.75" customHeight="1">
      <c r="A69" s="45"/>
      <c r="B69" s="171" t="s">
        <v>127</v>
      </c>
      <c r="C69" s="156" t="s">
        <v>68</v>
      </c>
      <c r="D69" s="80" t="s">
        <v>85</v>
      </c>
      <c r="E69" s="172">
        <f>D30/E60</f>
        <v>0</v>
      </c>
      <c r="F69" s="168"/>
      <c r="G69" s="163">
        <f>G54/G60</f>
        <v>86.409233997901367</v>
      </c>
    </row>
    <row r="70" spans="1:8" ht="12" customHeight="1">
      <c r="A70" s="53">
        <v>4</v>
      </c>
      <c r="B70" s="78" t="s">
        <v>89</v>
      </c>
      <c r="C70" s="87"/>
      <c r="D70" s="87"/>
      <c r="E70" s="101"/>
      <c r="F70" s="101"/>
      <c r="G70" s="101"/>
    </row>
    <row r="71" spans="1:8" ht="22.5" customHeight="1">
      <c r="A71" s="45"/>
      <c r="B71" s="173" t="s">
        <v>128</v>
      </c>
      <c r="C71" s="84" t="s">
        <v>91</v>
      </c>
      <c r="D71" s="80" t="s">
        <v>85</v>
      </c>
      <c r="E71" s="170"/>
      <c r="F71" s="170"/>
      <c r="G71" s="174">
        <v>0.02</v>
      </c>
    </row>
    <row r="72" spans="1:8" ht="20.25" customHeight="1">
      <c r="A72" s="45"/>
      <c r="B72" s="173" t="s">
        <v>129</v>
      </c>
      <c r="C72" s="84" t="s">
        <v>91</v>
      </c>
      <c r="D72" s="80" t="s">
        <v>85</v>
      </c>
      <c r="E72" s="170"/>
      <c r="F72" s="170"/>
      <c r="G72" s="170">
        <f>G59/G58*100</f>
        <v>3.5486160397444997</v>
      </c>
    </row>
    <row r="73" spans="1:8" ht="15" customHeight="1">
      <c r="A73" s="175">
        <v>2</v>
      </c>
      <c r="B73" s="176" t="str">
        <f>B34</f>
        <v>Придбання музейного обладнання для експонування, екскурсійного обслуговування, а також для оцифрування фондової збірки музею "Дрогобиччина"</v>
      </c>
      <c r="C73" s="177"/>
      <c r="D73" s="177"/>
      <c r="E73" s="177"/>
      <c r="F73" s="177"/>
      <c r="G73" s="178"/>
    </row>
    <row r="74" spans="1:8" ht="12" customHeight="1">
      <c r="A74" s="179">
        <v>1</v>
      </c>
      <c r="B74" s="180" t="s">
        <v>58</v>
      </c>
      <c r="C74" s="181"/>
      <c r="D74" s="181"/>
      <c r="E74" s="181"/>
      <c r="F74" s="181"/>
      <c r="G74" s="181"/>
    </row>
    <row r="75" spans="1:8" ht="10.5" customHeight="1">
      <c r="A75" s="179"/>
      <c r="B75" s="182" t="s">
        <v>130</v>
      </c>
      <c r="C75" s="183" t="s">
        <v>68</v>
      </c>
      <c r="D75" s="184" t="s">
        <v>69</v>
      </c>
      <c r="E75" s="185"/>
      <c r="F75" s="186">
        <f>E34</f>
        <v>178000</v>
      </c>
      <c r="G75" s="186">
        <f>F34</f>
        <v>178000</v>
      </c>
    </row>
    <row r="76" spans="1:8" ht="13.5" customHeight="1">
      <c r="A76" s="179">
        <v>2</v>
      </c>
      <c r="B76" s="180" t="s">
        <v>70</v>
      </c>
      <c r="C76" s="183"/>
      <c r="D76" s="80"/>
      <c r="E76" s="187"/>
      <c r="F76" s="165"/>
      <c r="G76" s="188"/>
    </row>
    <row r="77" spans="1:8" ht="11.25" customHeight="1">
      <c r="A77" s="179"/>
      <c r="B77" s="189" t="s">
        <v>131</v>
      </c>
      <c r="C77" s="84" t="s">
        <v>132</v>
      </c>
      <c r="D77" s="184" t="s">
        <v>69</v>
      </c>
      <c r="E77" s="83"/>
      <c r="F77" s="190">
        <v>15</v>
      </c>
      <c r="G77" s="186">
        <f>F77</f>
        <v>15</v>
      </c>
    </row>
    <row r="78" spans="1:8" ht="10.5" customHeight="1">
      <c r="A78" s="179">
        <v>3</v>
      </c>
      <c r="B78" s="180" t="s">
        <v>83</v>
      </c>
      <c r="C78" s="191"/>
      <c r="D78" s="87"/>
      <c r="E78" s="192"/>
      <c r="F78" s="193"/>
      <c r="G78" s="188"/>
    </row>
    <row r="79" spans="1:8" ht="12.75" customHeight="1">
      <c r="A79" s="179"/>
      <c r="B79" s="194" t="s">
        <v>133</v>
      </c>
      <c r="C79" s="183" t="s">
        <v>68</v>
      </c>
      <c r="D79" s="191" t="s">
        <v>85</v>
      </c>
      <c r="E79" s="185"/>
      <c r="F79" s="195">
        <f>F75/F77</f>
        <v>11866.666666666666</v>
      </c>
      <c r="G79" s="195">
        <f>G75/G77</f>
        <v>11866.666666666666</v>
      </c>
    </row>
    <row r="80" spans="1:8" ht="10.5" customHeight="1">
      <c r="A80" s="179">
        <v>4</v>
      </c>
      <c r="B80" s="196" t="s">
        <v>89</v>
      </c>
      <c r="C80" s="191"/>
      <c r="D80" s="87"/>
      <c r="E80" s="197"/>
    </row>
    <row r="81" spans="1:8" ht="14.25" customHeight="1">
      <c r="A81" s="181"/>
      <c r="B81" s="198" t="s">
        <v>134</v>
      </c>
      <c r="C81" s="84" t="s">
        <v>91</v>
      </c>
      <c r="D81" s="80" t="s">
        <v>85</v>
      </c>
      <c r="E81" s="199"/>
      <c r="F81" s="199"/>
      <c r="G81" s="200">
        <v>0.17499999999999999</v>
      </c>
    </row>
    <row r="82" spans="1:8" ht="14.25" customHeight="1">
      <c r="A82" s="42" t="s">
        <v>254</v>
      </c>
      <c r="B82" s="42"/>
      <c r="C82" s="42"/>
      <c r="D82" s="450"/>
      <c r="E82" s="451"/>
      <c r="F82" s="110" t="s">
        <v>95</v>
      </c>
      <c r="G82" s="110"/>
      <c r="H82" s="201"/>
    </row>
    <row r="83" spans="1:8" ht="11.25" customHeight="1">
      <c r="A83" s="203" t="s">
        <v>96</v>
      </c>
      <c r="B83" s="203"/>
      <c r="C83" s="203"/>
      <c r="D83" s="33"/>
      <c r="E83" s="107"/>
      <c r="F83" s="452" t="s">
        <v>98</v>
      </c>
      <c r="G83" s="452"/>
      <c r="H83" s="201"/>
    </row>
    <row r="84" spans="1:8" ht="11.25" customHeight="1">
      <c r="A84" s="42" t="s">
        <v>97</v>
      </c>
      <c r="B84" s="42"/>
      <c r="C84" s="42"/>
      <c r="D84" s="108"/>
      <c r="E84" s="453"/>
      <c r="F84" s="110"/>
      <c r="G84" s="110"/>
      <c r="H84" s="201"/>
    </row>
    <row r="85" spans="1:8">
      <c r="A85" s="107"/>
      <c r="B85" s="33"/>
      <c r="C85" s="107"/>
      <c r="D85" s="107"/>
      <c r="E85" s="107"/>
      <c r="F85" s="107"/>
      <c r="G85" s="107"/>
      <c r="H85" s="201"/>
    </row>
  </sheetData>
  <mergeCells count="42">
    <mergeCell ref="B73:G73"/>
    <mergeCell ref="A82:C82"/>
    <mergeCell ref="F82:G82"/>
    <mergeCell ref="A83:C83"/>
    <mergeCell ref="F83:G84"/>
    <mergeCell ref="A84:C84"/>
    <mergeCell ref="B33:C33"/>
    <mergeCell ref="B34:C34"/>
    <mergeCell ref="B35:C35"/>
    <mergeCell ref="B37:E37"/>
    <mergeCell ref="B42:G42"/>
    <mergeCell ref="B45:G45"/>
    <mergeCell ref="B27:G27"/>
    <mergeCell ref="B28:G28"/>
    <mergeCell ref="B29:G29"/>
    <mergeCell ref="B30:D30"/>
    <mergeCell ref="B31:C31"/>
    <mergeCell ref="B32:C32"/>
    <mergeCell ref="B21:G21"/>
    <mergeCell ref="B22:G22"/>
    <mergeCell ref="B23:G23"/>
    <mergeCell ref="B24:G24"/>
    <mergeCell ref="B25:G25"/>
    <mergeCell ref="B26:D26"/>
    <mergeCell ref="E15:F15"/>
    <mergeCell ref="E16:F16"/>
    <mergeCell ref="B17:C17"/>
    <mergeCell ref="E17:F17"/>
    <mergeCell ref="B19:G19"/>
    <mergeCell ref="B20:F20"/>
    <mergeCell ref="C11:F11"/>
    <mergeCell ref="A12:B12"/>
    <mergeCell ref="C12:F12"/>
    <mergeCell ref="C13:F13"/>
    <mergeCell ref="A14:B14"/>
    <mergeCell ref="C14:F14"/>
    <mergeCell ref="F1:G3"/>
    <mergeCell ref="F5:G5"/>
    <mergeCell ref="F6:G6"/>
    <mergeCell ref="F7:G7"/>
    <mergeCell ref="A9:G9"/>
    <mergeCell ref="A10:G10"/>
  </mergeCells>
  <pageMargins left="0" right="0" top="0.11811023622047245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activeCell="E67" sqref="E67"/>
    </sheetView>
  </sheetViews>
  <sheetFormatPr defaultColWidth="21.5703125" defaultRowHeight="15"/>
  <cols>
    <col min="1" max="1" width="4.42578125" style="1" customWidth="1"/>
    <col min="2" max="2" width="41.85546875" style="1" customWidth="1"/>
    <col min="3" max="3" width="14.140625" style="1" customWidth="1"/>
    <col min="4" max="4" width="18" style="1" customWidth="1"/>
    <col min="5" max="5" width="16" style="1" customWidth="1"/>
    <col min="6" max="6" width="21.5703125" style="1"/>
    <col min="7" max="7" width="23.140625" style="1" customWidth="1"/>
    <col min="8" max="16384" width="21.5703125" style="1"/>
  </cols>
  <sheetData>
    <row r="1" spans="1:7" ht="8.25" customHeight="1">
      <c r="F1" s="2" t="s">
        <v>0</v>
      </c>
      <c r="G1" s="3"/>
    </row>
    <row r="2" spans="1:7" ht="10.5" customHeight="1">
      <c r="F2" s="3"/>
      <c r="G2" s="3"/>
    </row>
    <row r="3" spans="1:7" ht="4.5" customHeight="1">
      <c r="F3" s="3"/>
      <c r="G3" s="3"/>
    </row>
    <row r="4" spans="1:7" ht="7.5" customHeight="1">
      <c r="A4" s="4"/>
      <c r="E4" s="5"/>
      <c r="F4" s="6" t="s">
        <v>1</v>
      </c>
      <c r="G4" s="7"/>
    </row>
    <row r="5" spans="1:7" ht="9.75" customHeight="1">
      <c r="A5" s="4"/>
      <c r="E5" s="5"/>
      <c r="F5" s="8" t="s">
        <v>2</v>
      </c>
      <c r="G5" s="8"/>
    </row>
    <row r="6" spans="1:7" ht="11.25" customHeight="1">
      <c r="A6" s="4"/>
      <c r="B6" s="4"/>
      <c r="E6" s="9"/>
      <c r="F6" s="10" t="s">
        <v>3</v>
      </c>
      <c r="G6" s="10"/>
    </row>
    <row r="7" spans="1:7" ht="9.75" customHeight="1">
      <c r="A7" s="4"/>
      <c r="E7" s="5"/>
      <c r="F7" s="11" t="s">
        <v>4</v>
      </c>
      <c r="G7" s="11"/>
    </row>
    <row r="8" spans="1:7" ht="11.25" customHeight="1">
      <c r="A8" s="4"/>
      <c r="B8" s="4"/>
      <c r="E8" s="9"/>
      <c r="F8" s="380" t="s">
        <v>209</v>
      </c>
      <c r="G8" s="13" t="s">
        <v>210</v>
      </c>
    </row>
    <row r="9" spans="1:7" ht="11.25" customHeight="1">
      <c r="A9" s="14" t="s">
        <v>255</v>
      </c>
      <c r="B9" s="14"/>
      <c r="C9" s="14"/>
      <c r="D9" s="14"/>
      <c r="E9" s="14"/>
      <c r="F9" s="14"/>
      <c r="G9" s="14"/>
    </row>
    <row r="10" spans="1:7" ht="11.25" customHeight="1">
      <c r="A10" s="14" t="s">
        <v>8</v>
      </c>
      <c r="B10" s="14"/>
      <c r="C10" s="14"/>
      <c r="D10" s="14"/>
      <c r="E10" s="14"/>
      <c r="F10" s="14"/>
      <c r="G10" s="14"/>
    </row>
    <row r="11" spans="1:7" ht="14.25" customHeight="1">
      <c r="A11" s="15" t="s">
        <v>9</v>
      </c>
      <c r="B11" s="16">
        <v>10100000</v>
      </c>
      <c r="C11" s="17" t="s">
        <v>10</v>
      </c>
      <c r="D11" s="17"/>
      <c r="E11" s="17"/>
      <c r="F11" s="17"/>
      <c r="G11" s="18">
        <v>2229238</v>
      </c>
    </row>
    <row r="12" spans="1:7" ht="13.5" customHeight="1">
      <c r="A12" s="19" t="s">
        <v>11</v>
      </c>
      <c r="B12" s="19"/>
      <c r="C12" s="20" t="s">
        <v>4</v>
      </c>
      <c r="D12" s="20"/>
      <c r="E12" s="20"/>
      <c r="F12" s="20"/>
      <c r="G12" s="21" t="s">
        <v>12</v>
      </c>
    </row>
    <row r="13" spans="1:7" ht="13.5" customHeight="1">
      <c r="A13" s="22" t="s">
        <v>13</v>
      </c>
      <c r="B13" s="23">
        <f>B11</f>
        <v>10100000</v>
      </c>
      <c r="C13" s="17" t="s">
        <v>10</v>
      </c>
      <c r="D13" s="17"/>
      <c r="E13" s="17"/>
      <c r="F13" s="17"/>
      <c r="G13" s="24">
        <f>G11</f>
        <v>2229238</v>
      </c>
    </row>
    <row r="14" spans="1:7" ht="15" customHeight="1">
      <c r="A14" s="19" t="s">
        <v>14</v>
      </c>
      <c r="B14" s="19"/>
      <c r="C14" s="20" t="s">
        <v>15</v>
      </c>
      <c r="D14" s="20"/>
      <c r="E14" s="20"/>
      <c r="F14" s="20"/>
      <c r="G14" s="21" t="s">
        <v>12</v>
      </c>
    </row>
    <row r="15" spans="1:7" ht="12" customHeight="1">
      <c r="A15" s="25" t="s">
        <v>16</v>
      </c>
      <c r="B15" s="18">
        <v>1014030</v>
      </c>
      <c r="C15" s="18">
        <v>4030</v>
      </c>
      <c r="D15" s="454" t="s">
        <v>17</v>
      </c>
      <c r="E15" s="28" t="s">
        <v>18</v>
      </c>
      <c r="F15" s="28"/>
      <c r="G15" s="117">
        <v>13203100000014</v>
      </c>
    </row>
    <row r="16" spans="1:7" ht="33">
      <c r="B16" s="30" t="s">
        <v>14</v>
      </c>
      <c r="C16" s="31" t="s">
        <v>19</v>
      </c>
      <c r="D16" s="32" t="s">
        <v>20</v>
      </c>
      <c r="E16" s="19" t="s">
        <v>21</v>
      </c>
      <c r="F16" s="19"/>
      <c r="G16" s="32" t="s">
        <v>22</v>
      </c>
    </row>
    <row r="17" spans="1:13" ht="10.5" customHeight="1">
      <c r="A17" s="33" t="s">
        <v>23</v>
      </c>
      <c r="B17" s="34" t="s">
        <v>24</v>
      </c>
      <c r="C17" s="34"/>
      <c r="D17" s="37">
        <f>F35</f>
        <v>5559300</v>
      </c>
      <c r="E17" s="36" t="s">
        <v>25</v>
      </c>
      <c r="F17" s="36"/>
      <c r="G17" s="37">
        <f>D35</f>
        <v>5324300</v>
      </c>
    </row>
    <row r="18" spans="1:13" ht="14.25" customHeight="1">
      <c r="A18" s="33"/>
      <c r="B18" s="38" t="s">
        <v>26</v>
      </c>
      <c r="C18" s="39">
        <f>E35</f>
        <v>235000</v>
      </c>
      <c r="D18" s="40" t="s">
        <v>27</v>
      </c>
      <c r="E18" s="41"/>
      <c r="F18" s="41"/>
      <c r="G18" s="40"/>
    </row>
    <row r="19" spans="1:13" ht="14.25" customHeight="1">
      <c r="A19" s="33" t="s">
        <v>28</v>
      </c>
      <c r="B19" s="42" t="s">
        <v>29</v>
      </c>
      <c r="C19" s="42"/>
      <c r="D19" s="42"/>
      <c r="E19" s="42"/>
      <c r="F19" s="42"/>
      <c r="G19" s="42"/>
      <c r="H19" s="5"/>
      <c r="I19" s="5"/>
      <c r="J19" s="5"/>
      <c r="K19" s="5"/>
      <c r="L19" s="5"/>
      <c r="M19" s="5"/>
    </row>
    <row r="20" spans="1:13" ht="77.25" customHeight="1">
      <c r="A20" s="33"/>
      <c r="B20" s="42" t="s">
        <v>256</v>
      </c>
      <c r="C20" s="42"/>
      <c r="D20" s="42"/>
      <c r="E20" s="42"/>
      <c r="F20" s="42"/>
      <c r="G20" s="42"/>
      <c r="H20" s="5"/>
      <c r="I20" s="5"/>
      <c r="J20" s="5"/>
      <c r="K20" s="5"/>
      <c r="L20" s="5"/>
      <c r="M20" s="5"/>
    </row>
    <row r="21" spans="1:13" ht="15.75" customHeight="1">
      <c r="A21" s="33" t="s">
        <v>31</v>
      </c>
      <c r="B21" s="42" t="s">
        <v>32</v>
      </c>
      <c r="C21" s="42"/>
      <c r="D21" s="42"/>
      <c r="E21" s="42"/>
      <c r="F21" s="42"/>
      <c r="G21" s="42"/>
      <c r="H21" s="5"/>
      <c r="I21" s="5"/>
      <c r="J21" s="5"/>
      <c r="K21" s="5"/>
      <c r="L21" s="5"/>
      <c r="M21" s="5"/>
    </row>
    <row r="22" spans="1:13" ht="12" customHeight="1">
      <c r="A22" s="43" t="s">
        <v>33</v>
      </c>
      <c r="B22" s="44" t="s">
        <v>34</v>
      </c>
      <c r="C22" s="44"/>
      <c r="D22" s="44"/>
      <c r="E22" s="44"/>
      <c r="F22" s="44"/>
      <c r="G22" s="44"/>
      <c r="H22" s="5"/>
      <c r="I22" s="5"/>
      <c r="J22" s="5"/>
      <c r="K22" s="5"/>
      <c r="L22" s="5"/>
      <c r="M22" s="5"/>
    </row>
    <row r="23" spans="1:13" ht="30.75" customHeight="1">
      <c r="A23" s="45"/>
      <c r="B23" s="46" t="s">
        <v>35</v>
      </c>
      <c r="C23" s="47"/>
      <c r="D23" s="47"/>
      <c r="E23" s="47"/>
      <c r="F23" s="47"/>
      <c r="G23" s="48"/>
      <c r="H23" s="5"/>
      <c r="I23" s="5"/>
      <c r="J23" s="5"/>
      <c r="K23" s="5"/>
      <c r="L23" s="5"/>
      <c r="M23" s="5"/>
    </row>
    <row r="24" spans="1:13">
      <c r="A24" s="33" t="s">
        <v>36</v>
      </c>
      <c r="B24" s="42" t="s">
        <v>37</v>
      </c>
      <c r="C24" s="42"/>
      <c r="D24" s="42"/>
      <c r="E24" s="42"/>
      <c r="F24" s="42"/>
      <c r="G24" s="42"/>
      <c r="H24" s="5"/>
      <c r="I24" s="5"/>
      <c r="J24" s="5"/>
      <c r="K24" s="5"/>
      <c r="L24" s="5"/>
      <c r="M24" s="5"/>
    </row>
    <row r="25" spans="1:13" ht="25.5" customHeight="1">
      <c r="A25" s="49"/>
      <c r="B25" s="50" t="s">
        <v>38</v>
      </c>
      <c r="C25" s="50"/>
      <c r="D25" s="50"/>
      <c r="E25" s="50"/>
      <c r="F25" s="50"/>
      <c r="G25" s="50"/>
      <c r="H25" s="51"/>
      <c r="I25" s="51"/>
      <c r="J25" s="51"/>
      <c r="K25" s="51"/>
      <c r="L25" s="51"/>
      <c r="M25" s="51"/>
    </row>
    <row r="26" spans="1:13" ht="12" customHeight="1">
      <c r="A26" s="33" t="s">
        <v>39</v>
      </c>
      <c r="B26" s="52" t="s">
        <v>40</v>
      </c>
      <c r="C26" s="52"/>
      <c r="D26" s="52"/>
      <c r="E26" s="49"/>
      <c r="F26" s="49"/>
      <c r="G26" s="49"/>
    </row>
    <row r="27" spans="1:13" ht="9" customHeight="1">
      <c r="A27" s="43" t="s">
        <v>33</v>
      </c>
      <c r="B27" s="44" t="s">
        <v>41</v>
      </c>
      <c r="C27" s="44"/>
      <c r="D27" s="44"/>
      <c r="E27" s="44"/>
      <c r="F27" s="44"/>
      <c r="G27" s="44"/>
    </row>
    <row r="28" spans="1:13" ht="27" customHeight="1">
      <c r="A28" s="53">
        <v>1</v>
      </c>
      <c r="B28" s="54" t="s">
        <v>42</v>
      </c>
      <c r="C28" s="55"/>
      <c r="D28" s="55"/>
      <c r="E28" s="55"/>
      <c r="F28" s="55"/>
      <c r="G28" s="56"/>
    </row>
    <row r="29" spans="1:13" ht="9.75" customHeight="1">
      <c r="A29" s="45"/>
      <c r="B29" s="57"/>
      <c r="C29" s="57"/>
      <c r="D29" s="57"/>
      <c r="E29" s="57"/>
      <c r="F29" s="57"/>
      <c r="G29" s="57"/>
    </row>
    <row r="30" spans="1:13" ht="12.75" customHeight="1">
      <c r="A30" s="58" t="s">
        <v>43</v>
      </c>
      <c r="B30" s="59" t="s">
        <v>44</v>
      </c>
      <c r="C30" s="59"/>
      <c r="D30" s="59"/>
      <c r="E30" s="40"/>
      <c r="F30" s="60" t="s">
        <v>45</v>
      </c>
      <c r="G30" s="40"/>
    </row>
    <row r="31" spans="1:13" ht="12.75" customHeight="1">
      <c r="A31" s="43" t="s">
        <v>33</v>
      </c>
      <c r="B31" s="61" t="s">
        <v>46</v>
      </c>
      <c r="C31" s="62"/>
      <c r="D31" s="53" t="s">
        <v>47</v>
      </c>
      <c r="E31" s="53" t="s">
        <v>48</v>
      </c>
      <c r="F31" s="53" t="s">
        <v>49</v>
      </c>
      <c r="G31" s="49"/>
    </row>
    <row r="32" spans="1:13" ht="9" customHeight="1">
      <c r="A32" s="63">
        <v>1</v>
      </c>
      <c r="B32" s="64">
        <v>2</v>
      </c>
      <c r="C32" s="65"/>
      <c r="D32" s="63">
        <v>4</v>
      </c>
      <c r="E32" s="63">
        <v>5</v>
      </c>
      <c r="F32" s="63">
        <v>6</v>
      </c>
      <c r="G32" s="49"/>
    </row>
    <row r="33" spans="1:9" ht="64.5" customHeight="1">
      <c r="A33" s="53">
        <v>1</v>
      </c>
      <c r="B33" s="46" t="str">
        <f>B28</f>
        <v>Забезпечення доступності для громадян документів та інформації 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 виконанням</v>
      </c>
      <c r="C33" s="48"/>
      <c r="D33" s="66">
        <v>5324300</v>
      </c>
      <c r="E33" s="66">
        <v>220000</v>
      </c>
      <c r="F33" s="66">
        <f>SUM(D33:E33)</f>
        <v>5544300</v>
      </c>
      <c r="G33" s="49"/>
      <c r="I33" s="455">
        <v>-100000</v>
      </c>
    </row>
    <row r="34" spans="1:9" ht="15" customHeight="1">
      <c r="A34" s="45">
        <v>2</v>
      </c>
      <c r="B34" s="46" t="s">
        <v>257</v>
      </c>
      <c r="C34" s="48"/>
      <c r="D34" s="45"/>
      <c r="E34" s="456">
        <v>15000</v>
      </c>
      <c r="F34" s="66">
        <f>SUM(D34:E34)</f>
        <v>15000</v>
      </c>
      <c r="G34" s="49"/>
    </row>
    <row r="35" spans="1:9" ht="12.75" customHeight="1">
      <c r="A35" s="49"/>
      <c r="B35" s="69" t="s">
        <v>49</v>
      </c>
      <c r="C35" s="70"/>
      <c r="D35" s="66">
        <f>SUM(D33:D34)</f>
        <v>5324300</v>
      </c>
      <c r="E35" s="66">
        <f>SUM(E33:E34)</f>
        <v>235000</v>
      </c>
      <c r="F35" s="66">
        <f>SUM(F33:F34)</f>
        <v>5559300</v>
      </c>
      <c r="G35" s="49"/>
    </row>
    <row r="36" spans="1:9" ht="5.25" customHeight="1">
      <c r="A36" s="71"/>
      <c r="B36" s="49"/>
      <c r="C36" s="49"/>
      <c r="D36" s="49"/>
      <c r="E36" s="49"/>
      <c r="F36" s="49"/>
      <c r="G36" s="49"/>
    </row>
    <row r="37" spans="1:9" ht="15.75" customHeight="1">
      <c r="A37" s="33" t="s">
        <v>50</v>
      </c>
      <c r="B37" s="59" t="s">
        <v>51</v>
      </c>
      <c r="C37" s="59"/>
      <c r="D37" s="59"/>
      <c r="E37" s="59"/>
      <c r="F37" s="40" t="s">
        <v>45</v>
      </c>
      <c r="G37" s="49"/>
    </row>
    <row r="38" spans="1:9" ht="9.75" customHeight="1">
      <c r="A38" s="49"/>
      <c r="B38" s="43" t="s">
        <v>52</v>
      </c>
      <c r="C38" s="43" t="s">
        <v>47</v>
      </c>
      <c r="D38" s="43" t="s">
        <v>48</v>
      </c>
      <c r="E38" s="43" t="s">
        <v>49</v>
      </c>
      <c r="F38" s="72"/>
      <c r="G38" s="49"/>
    </row>
    <row r="39" spans="1:9" ht="9" customHeight="1">
      <c r="A39" s="49"/>
      <c r="B39" s="43">
        <v>1</v>
      </c>
      <c r="C39" s="43">
        <v>2</v>
      </c>
      <c r="D39" s="43">
        <v>3</v>
      </c>
      <c r="E39" s="43">
        <v>4</v>
      </c>
      <c r="F39" s="72"/>
      <c r="G39" s="49"/>
    </row>
    <row r="40" spans="1:9" ht="6" customHeight="1">
      <c r="A40" s="49"/>
      <c r="B40" s="73" t="s">
        <v>49</v>
      </c>
      <c r="C40" s="73"/>
      <c r="D40" s="73"/>
      <c r="E40" s="73"/>
      <c r="F40" s="72"/>
      <c r="G40" s="49"/>
    </row>
    <row r="41" spans="1:9" ht="12" customHeight="1">
      <c r="A41" s="33" t="s">
        <v>53</v>
      </c>
      <c r="B41" s="42" t="s">
        <v>54</v>
      </c>
      <c r="C41" s="42"/>
      <c r="D41" s="42"/>
      <c r="E41" s="42"/>
      <c r="F41" s="42"/>
      <c r="G41" s="42"/>
    </row>
    <row r="42" spans="1:9" ht="11.25" customHeight="1">
      <c r="A42" s="43" t="s">
        <v>33</v>
      </c>
      <c r="B42" s="63" t="s">
        <v>55</v>
      </c>
      <c r="C42" s="63" t="s">
        <v>56</v>
      </c>
      <c r="D42" s="63" t="s">
        <v>57</v>
      </c>
      <c r="E42" s="63" t="s">
        <v>47</v>
      </c>
      <c r="F42" s="63" t="s">
        <v>48</v>
      </c>
      <c r="G42" s="63" t="s">
        <v>49</v>
      </c>
    </row>
    <row r="43" spans="1:9" ht="9.75" customHeight="1">
      <c r="A43" s="43">
        <v>1</v>
      </c>
      <c r="B43" s="43">
        <v>2</v>
      </c>
      <c r="C43" s="43">
        <v>3</v>
      </c>
      <c r="D43" s="43">
        <v>4</v>
      </c>
      <c r="E43" s="43">
        <v>5</v>
      </c>
      <c r="F43" s="43">
        <v>6</v>
      </c>
      <c r="G43" s="43">
        <v>7</v>
      </c>
    </row>
    <row r="44" spans="1:9" ht="24.75" customHeight="1">
      <c r="A44" s="45">
        <v>1</v>
      </c>
      <c r="B44" s="74" t="str">
        <f>B33</f>
        <v>Забезпечення доступності для громадян документів та інформації 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 виконанням</v>
      </c>
      <c r="C44" s="75"/>
      <c r="D44" s="75"/>
      <c r="E44" s="75"/>
      <c r="F44" s="75"/>
      <c r="G44" s="76"/>
    </row>
    <row r="45" spans="1:9" ht="12" customHeight="1">
      <c r="A45" s="77">
        <v>1</v>
      </c>
      <c r="B45" s="78" t="s">
        <v>58</v>
      </c>
      <c r="C45" s="45"/>
      <c r="D45" s="45"/>
      <c r="E45" s="45"/>
      <c r="F45" s="45"/>
      <c r="G45" s="45"/>
    </row>
    <row r="46" spans="1:9" ht="12" customHeight="1">
      <c r="A46" s="45"/>
      <c r="B46" s="79" t="s">
        <v>59</v>
      </c>
      <c r="C46" s="80" t="s">
        <v>60</v>
      </c>
      <c r="D46" s="80" t="s">
        <v>61</v>
      </c>
      <c r="E46" s="81">
        <v>6</v>
      </c>
      <c r="F46" s="82"/>
      <c r="G46" s="80">
        <f t="shared" ref="G46:G51" si="0">SUM(E46:F46)</f>
        <v>6</v>
      </c>
    </row>
    <row r="47" spans="1:9" ht="12" customHeight="1">
      <c r="A47" s="45"/>
      <c r="B47" s="83" t="s">
        <v>62</v>
      </c>
      <c r="C47" s="80" t="s">
        <v>60</v>
      </c>
      <c r="D47" s="80" t="s">
        <v>63</v>
      </c>
      <c r="E47" s="81">
        <f>SUM(E48:E50)</f>
        <v>47.5</v>
      </c>
      <c r="F47" s="82"/>
      <c r="G47" s="80">
        <f t="shared" si="0"/>
        <v>47.5</v>
      </c>
    </row>
    <row r="48" spans="1:9" ht="12.75" customHeight="1">
      <c r="A48" s="45"/>
      <c r="B48" s="83" t="s">
        <v>64</v>
      </c>
      <c r="C48" s="80" t="s">
        <v>60</v>
      </c>
      <c r="D48" s="80" t="s">
        <v>63</v>
      </c>
      <c r="E48" s="81">
        <v>6</v>
      </c>
      <c r="F48" s="82"/>
      <c r="G48" s="80">
        <f t="shared" si="0"/>
        <v>6</v>
      </c>
    </row>
    <row r="49" spans="1:8" ht="10.5" customHeight="1">
      <c r="A49" s="45"/>
      <c r="B49" s="83" t="s">
        <v>65</v>
      </c>
      <c r="C49" s="80" t="s">
        <v>60</v>
      </c>
      <c r="D49" s="80" t="s">
        <v>63</v>
      </c>
      <c r="E49" s="81">
        <v>29</v>
      </c>
      <c r="F49" s="82"/>
      <c r="G49" s="80">
        <f t="shared" si="0"/>
        <v>29</v>
      </c>
    </row>
    <row r="50" spans="1:8" ht="11.25" customHeight="1">
      <c r="A50" s="45"/>
      <c r="B50" s="83" t="s">
        <v>66</v>
      </c>
      <c r="C50" s="80" t="s">
        <v>60</v>
      </c>
      <c r="D50" s="80" t="s">
        <v>63</v>
      </c>
      <c r="E50" s="81">
        <v>12.5</v>
      </c>
      <c r="F50" s="82"/>
      <c r="G50" s="80">
        <f t="shared" si="0"/>
        <v>12.5</v>
      </c>
    </row>
    <row r="51" spans="1:8" ht="25.5">
      <c r="A51" s="45"/>
      <c r="B51" s="83" t="s">
        <v>67</v>
      </c>
      <c r="C51" s="84" t="s">
        <v>68</v>
      </c>
      <c r="D51" s="80" t="s">
        <v>69</v>
      </c>
      <c r="E51" s="85">
        <f>D33</f>
        <v>5324300</v>
      </c>
      <c r="F51" s="82"/>
      <c r="G51" s="86">
        <f t="shared" si="0"/>
        <v>5324300</v>
      </c>
    </row>
    <row r="52" spans="1:8" ht="11.25" customHeight="1">
      <c r="A52" s="77">
        <v>2</v>
      </c>
      <c r="B52" s="78" t="s">
        <v>70</v>
      </c>
      <c r="C52" s="87"/>
      <c r="D52" s="87"/>
      <c r="E52" s="53"/>
      <c r="F52" s="53"/>
      <c r="G52" s="53"/>
    </row>
    <row r="53" spans="1:8" ht="12.75" customHeight="1">
      <c r="A53" s="88"/>
      <c r="B53" s="89" t="s">
        <v>71</v>
      </c>
      <c r="C53" s="80" t="s">
        <v>68</v>
      </c>
      <c r="D53" s="80" t="s">
        <v>69</v>
      </c>
      <c r="E53" s="53"/>
      <c r="F53" s="90">
        <f>E33</f>
        <v>220000</v>
      </c>
      <c r="G53" s="91">
        <f>SUM(E53:F53)</f>
        <v>220000</v>
      </c>
    </row>
    <row r="54" spans="1:8" ht="11.25" customHeight="1">
      <c r="A54" s="45"/>
      <c r="B54" s="83" t="s">
        <v>72</v>
      </c>
      <c r="C54" s="80" t="s">
        <v>73</v>
      </c>
      <c r="D54" s="80" t="s">
        <v>74</v>
      </c>
      <c r="E54" s="92">
        <v>9.6</v>
      </c>
      <c r="F54" s="93"/>
      <c r="G54" s="94">
        <f t="shared" ref="G54:G61" si="1">SUM(E54:F54)</f>
        <v>9.6</v>
      </c>
    </row>
    <row r="55" spans="1:8" ht="11.25" customHeight="1">
      <c r="A55" s="45"/>
      <c r="B55" s="83" t="s">
        <v>75</v>
      </c>
      <c r="C55" s="80" t="s">
        <v>76</v>
      </c>
      <c r="D55" s="80" t="s">
        <v>74</v>
      </c>
      <c r="E55" s="93">
        <v>215.03299999999999</v>
      </c>
      <c r="F55" s="93"/>
      <c r="G55" s="93">
        <f t="shared" si="1"/>
        <v>215.03299999999999</v>
      </c>
    </row>
    <row r="56" spans="1:8" ht="12.75" customHeight="1">
      <c r="A56" s="45"/>
      <c r="B56" s="83" t="s">
        <v>77</v>
      </c>
      <c r="C56" s="80" t="s">
        <v>78</v>
      </c>
      <c r="D56" s="80" t="s">
        <v>74</v>
      </c>
      <c r="E56" s="91">
        <v>1336426</v>
      </c>
      <c r="F56" s="91"/>
      <c r="G56" s="91">
        <f t="shared" si="1"/>
        <v>1336426</v>
      </c>
    </row>
    <row r="57" spans="1:8" ht="12.75" customHeight="1">
      <c r="A57" s="45"/>
      <c r="B57" s="83" t="s">
        <v>79</v>
      </c>
      <c r="C57" s="80" t="s">
        <v>76</v>
      </c>
      <c r="D57" s="80" t="s">
        <v>80</v>
      </c>
      <c r="E57" s="95">
        <v>2.5</v>
      </c>
      <c r="F57" s="91"/>
      <c r="G57" s="95">
        <f t="shared" si="1"/>
        <v>2.5</v>
      </c>
    </row>
    <row r="58" spans="1:8" ht="11.25" customHeight="1">
      <c r="A58" s="45"/>
      <c r="B58" s="83" t="s">
        <v>79</v>
      </c>
      <c r="C58" s="80" t="s">
        <v>78</v>
      </c>
      <c r="D58" s="80" t="s">
        <v>80</v>
      </c>
      <c r="E58" s="91"/>
      <c r="F58" s="91">
        <v>225000</v>
      </c>
      <c r="G58" s="91">
        <f t="shared" si="1"/>
        <v>225000</v>
      </c>
      <c r="H58" s="5"/>
    </row>
    <row r="59" spans="1:8" ht="12.75" customHeight="1">
      <c r="A59" s="45"/>
      <c r="B59" s="83" t="s">
        <v>81</v>
      </c>
      <c r="C59" s="80" t="s">
        <v>76</v>
      </c>
      <c r="D59" s="80" t="s">
        <v>80</v>
      </c>
      <c r="E59" s="91">
        <v>12</v>
      </c>
      <c r="F59" s="91"/>
      <c r="G59" s="91">
        <f t="shared" si="1"/>
        <v>12</v>
      </c>
      <c r="H59" s="5"/>
    </row>
    <row r="60" spans="1:8" ht="13.5" customHeight="1">
      <c r="A60" s="45"/>
      <c r="B60" s="83" t="s">
        <v>81</v>
      </c>
      <c r="C60" s="80" t="s">
        <v>78</v>
      </c>
      <c r="D60" s="80" t="s">
        <v>80</v>
      </c>
      <c r="E60" s="91">
        <v>15000</v>
      </c>
      <c r="F60" s="91"/>
      <c r="G60" s="91">
        <f t="shared" si="1"/>
        <v>15000</v>
      </c>
      <c r="H60" s="5"/>
    </row>
    <row r="61" spans="1:8" ht="12" customHeight="1">
      <c r="A61" s="45"/>
      <c r="B61" s="83" t="s">
        <v>82</v>
      </c>
      <c r="C61" s="80" t="s">
        <v>60</v>
      </c>
      <c r="D61" s="80" t="s">
        <v>80</v>
      </c>
      <c r="E61" s="91">
        <v>161000</v>
      </c>
      <c r="F61" s="91"/>
      <c r="G61" s="91">
        <f t="shared" si="1"/>
        <v>161000</v>
      </c>
      <c r="H61" s="5"/>
    </row>
    <row r="62" spans="1:8" ht="11.25" customHeight="1">
      <c r="A62" s="77">
        <v>3</v>
      </c>
      <c r="B62" s="78" t="s">
        <v>83</v>
      </c>
      <c r="C62" s="87"/>
      <c r="D62" s="87"/>
      <c r="E62" s="96"/>
      <c r="F62" s="97"/>
      <c r="G62" s="96"/>
    </row>
    <row r="63" spans="1:8" ht="12.75" customHeight="1">
      <c r="A63" s="45"/>
      <c r="B63" s="83" t="s">
        <v>84</v>
      </c>
      <c r="C63" s="98" t="s">
        <v>60</v>
      </c>
      <c r="D63" s="80" t="s">
        <v>85</v>
      </c>
      <c r="E63" s="99">
        <f>E61/E49</f>
        <v>5551.7241379310344</v>
      </c>
      <c r="F63" s="99"/>
      <c r="G63" s="99">
        <f>SUM(E63:F63)</f>
        <v>5551.7241379310344</v>
      </c>
    </row>
    <row r="64" spans="1:8" ht="12" customHeight="1">
      <c r="A64" s="45"/>
      <c r="B64" s="83" t="s">
        <v>86</v>
      </c>
      <c r="C64" s="98" t="s">
        <v>87</v>
      </c>
      <c r="D64" s="80" t="s">
        <v>85</v>
      </c>
      <c r="E64" s="95">
        <f>D33/1000/E54</f>
        <v>554.61458333333337</v>
      </c>
      <c r="F64" s="95">
        <f>E33/E54/1000</f>
        <v>22.916666666666668</v>
      </c>
      <c r="G64" s="95">
        <f>SUM(E64:F64)</f>
        <v>577.53125</v>
      </c>
    </row>
    <row r="65" spans="1:7" ht="14.25" customHeight="1">
      <c r="A65" s="45"/>
      <c r="B65" s="83" t="s">
        <v>88</v>
      </c>
      <c r="C65" s="98" t="s">
        <v>87</v>
      </c>
      <c r="D65" s="80" t="s">
        <v>85</v>
      </c>
      <c r="E65" s="99"/>
      <c r="F65" s="100">
        <f>F58/E57/1000</f>
        <v>90</v>
      </c>
      <c r="G65" s="100">
        <f>SUM(E65:F65)</f>
        <v>90</v>
      </c>
    </row>
    <row r="66" spans="1:7" ht="9.75" customHeight="1">
      <c r="A66" s="77">
        <v>4</v>
      </c>
      <c r="B66" s="78" t="s">
        <v>89</v>
      </c>
      <c r="C66" s="87"/>
      <c r="D66" s="87"/>
      <c r="E66" s="101"/>
      <c r="F66" s="101"/>
      <c r="G66" s="101"/>
    </row>
    <row r="67" spans="1:7" ht="23.25" customHeight="1">
      <c r="A67" s="88"/>
      <c r="B67" s="102" t="s">
        <v>90</v>
      </c>
      <c r="C67" s="103" t="s">
        <v>91</v>
      </c>
      <c r="D67" s="80" t="s">
        <v>85</v>
      </c>
      <c r="E67" s="101"/>
      <c r="F67" s="101"/>
      <c r="G67" s="104">
        <v>-0.28499999999999998</v>
      </c>
    </row>
    <row r="68" spans="1:7" ht="21.75" customHeight="1">
      <c r="A68" s="88"/>
      <c r="B68" s="457" t="s">
        <v>92</v>
      </c>
      <c r="C68" s="103" t="s">
        <v>91</v>
      </c>
      <c r="D68" s="80" t="s">
        <v>85</v>
      </c>
      <c r="E68" s="101"/>
      <c r="F68" s="101"/>
      <c r="G68" s="105">
        <v>1.0500000000000001E-2</v>
      </c>
    </row>
    <row r="69" spans="1:7" ht="16.5" customHeight="1">
      <c r="A69" s="458">
        <v>2</v>
      </c>
      <c r="B69" s="459" t="str">
        <f>B34</f>
        <v xml:space="preserve">Придбання літератури для поповнення бібліотечного фонду </v>
      </c>
      <c r="C69" s="460"/>
      <c r="D69" s="460"/>
      <c r="E69" s="460"/>
      <c r="F69" s="460"/>
      <c r="G69" s="461"/>
    </row>
    <row r="70" spans="1:7" ht="9" customHeight="1">
      <c r="A70" s="179">
        <v>1</v>
      </c>
      <c r="B70" s="180" t="s">
        <v>58</v>
      </c>
      <c r="C70" s="462"/>
      <c r="D70" s="463"/>
      <c r="E70" s="464"/>
      <c r="F70" s="464"/>
      <c r="G70" s="465"/>
    </row>
    <row r="71" spans="1:7" ht="12" customHeight="1">
      <c r="A71" s="466"/>
      <c r="B71" s="89" t="s">
        <v>258</v>
      </c>
      <c r="C71" s="467" t="s">
        <v>87</v>
      </c>
      <c r="D71" s="468" t="s">
        <v>69</v>
      </c>
      <c r="E71" s="94"/>
      <c r="F71" s="91">
        <f>E34</f>
        <v>15000</v>
      </c>
      <c r="G71" s="91">
        <f>SUM(E71:F71)</f>
        <v>15000</v>
      </c>
    </row>
    <row r="72" spans="1:7" ht="10.5" customHeight="1">
      <c r="A72" s="179">
        <v>2</v>
      </c>
      <c r="B72" s="180" t="s">
        <v>70</v>
      </c>
      <c r="C72" s="469"/>
      <c r="D72" s="470"/>
      <c r="E72" s="471"/>
      <c r="F72" s="471"/>
      <c r="G72" s="472"/>
    </row>
    <row r="73" spans="1:7" ht="14.25" customHeight="1">
      <c r="A73" s="466"/>
      <c r="B73" s="89" t="s">
        <v>259</v>
      </c>
      <c r="C73" s="473" t="s">
        <v>132</v>
      </c>
      <c r="D73" s="468" t="s">
        <v>69</v>
      </c>
      <c r="E73" s="474"/>
      <c r="F73" s="474">
        <v>100</v>
      </c>
      <c r="G73" s="475">
        <f>F73</f>
        <v>100</v>
      </c>
    </row>
    <row r="74" spans="1:7" ht="10.5" customHeight="1">
      <c r="A74" s="179">
        <v>3</v>
      </c>
      <c r="B74" s="180" t="s">
        <v>83</v>
      </c>
      <c r="C74" s="179"/>
      <c r="D74" s="179"/>
      <c r="E74" s="218"/>
      <c r="F74" s="167"/>
      <c r="G74" s="218"/>
    </row>
    <row r="75" spans="1:7" ht="13.5" customHeight="1">
      <c r="A75" s="466"/>
      <c r="B75" s="476" t="s">
        <v>260</v>
      </c>
      <c r="C75" s="467" t="s">
        <v>87</v>
      </c>
      <c r="D75" s="468" t="s">
        <v>85</v>
      </c>
      <c r="E75" s="474"/>
      <c r="F75" s="477">
        <f>F71/F73</f>
        <v>150</v>
      </c>
      <c r="G75" s="477">
        <f>G71/G73</f>
        <v>150</v>
      </c>
    </row>
    <row r="76" spans="1:7" ht="11.25" customHeight="1">
      <c r="A76" s="179">
        <v>4</v>
      </c>
      <c r="B76" s="180" t="s">
        <v>89</v>
      </c>
      <c r="C76" s="179"/>
      <c r="D76" s="179"/>
      <c r="E76" s="474"/>
      <c r="F76" s="474"/>
      <c r="G76" s="474"/>
    </row>
    <row r="77" spans="1:7" ht="10.5" customHeight="1">
      <c r="A77" s="181"/>
      <c r="B77" s="440" t="s">
        <v>261</v>
      </c>
      <c r="C77" s="478" t="s">
        <v>91</v>
      </c>
      <c r="D77" s="468" t="s">
        <v>85</v>
      </c>
      <c r="E77" s="474"/>
      <c r="F77" s="474">
        <v>1.4</v>
      </c>
      <c r="G77" s="474">
        <f>F77</f>
        <v>1.4</v>
      </c>
    </row>
    <row r="78" spans="1:7" ht="12.75" customHeight="1">
      <c r="A78" s="42" t="s">
        <v>254</v>
      </c>
      <c r="B78" s="42"/>
      <c r="C78" s="42"/>
      <c r="D78" s="450"/>
      <c r="E78" s="451"/>
      <c r="F78" s="110" t="s">
        <v>95</v>
      </c>
      <c r="G78" s="110"/>
    </row>
    <row r="79" spans="1:7" ht="13.5" customHeight="1">
      <c r="A79" s="203" t="s">
        <v>96</v>
      </c>
      <c r="B79" s="203"/>
      <c r="C79" s="203"/>
      <c r="D79" s="33"/>
      <c r="E79" s="107"/>
      <c r="F79" s="452" t="s">
        <v>98</v>
      </c>
      <c r="G79" s="452"/>
    </row>
    <row r="80" spans="1:7" ht="15" customHeight="1">
      <c r="A80" s="42" t="s">
        <v>97</v>
      </c>
      <c r="B80" s="42"/>
      <c r="C80" s="42"/>
      <c r="D80" s="108"/>
      <c r="E80" s="453"/>
      <c r="F80" s="110"/>
      <c r="G80" s="110"/>
    </row>
    <row r="81" spans="1:7" ht="15.75">
      <c r="A81" s="49"/>
      <c r="B81" s="111"/>
      <c r="C81" s="49"/>
      <c r="D81" s="49"/>
      <c r="E81" s="49"/>
      <c r="F81" s="49"/>
      <c r="G81" s="49"/>
    </row>
  </sheetData>
  <mergeCells count="42">
    <mergeCell ref="B69:G69"/>
    <mergeCell ref="A78:C78"/>
    <mergeCell ref="F78:G78"/>
    <mergeCell ref="A79:C79"/>
    <mergeCell ref="F79:G80"/>
    <mergeCell ref="A80:C80"/>
    <mergeCell ref="B33:C33"/>
    <mergeCell ref="B34:C34"/>
    <mergeCell ref="B35:C35"/>
    <mergeCell ref="B37:E37"/>
    <mergeCell ref="B41:G41"/>
    <mergeCell ref="B44:G44"/>
    <mergeCell ref="B27:G27"/>
    <mergeCell ref="B28:G28"/>
    <mergeCell ref="B29:G29"/>
    <mergeCell ref="B30:D30"/>
    <mergeCell ref="B31:C31"/>
    <mergeCell ref="B32:C32"/>
    <mergeCell ref="B21:G21"/>
    <mergeCell ref="B22:G22"/>
    <mergeCell ref="B23:G23"/>
    <mergeCell ref="B24:G24"/>
    <mergeCell ref="B25:G25"/>
    <mergeCell ref="B26:D26"/>
    <mergeCell ref="E15:F15"/>
    <mergeCell ref="E16:F16"/>
    <mergeCell ref="B17:C17"/>
    <mergeCell ref="E17:F17"/>
    <mergeCell ref="B19:G19"/>
    <mergeCell ref="B20:G20"/>
    <mergeCell ref="C11:F11"/>
    <mergeCell ref="A12:B12"/>
    <mergeCell ref="C12:F12"/>
    <mergeCell ref="C13:F13"/>
    <mergeCell ref="A14:B14"/>
    <mergeCell ref="C14:F14"/>
    <mergeCell ref="F1:G3"/>
    <mergeCell ref="F5:G5"/>
    <mergeCell ref="F6:G6"/>
    <mergeCell ref="F7:G7"/>
    <mergeCell ref="A9:G9"/>
    <mergeCell ref="A10:G10"/>
  </mergeCells>
  <pageMargins left="0.39370078740157483" right="0" top="0.11811023622047245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6"/>
  <sheetViews>
    <sheetView workbookViewId="0">
      <selection activeCell="A111" sqref="A111:C111"/>
    </sheetView>
  </sheetViews>
  <sheetFormatPr defaultColWidth="21.5703125" defaultRowHeight="15"/>
  <cols>
    <col min="1" max="1" width="3.42578125" style="1" customWidth="1"/>
    <col min="2" max="2" width="62.140625" style="1" customWidth="1"/>
    <col min="3" max="3" width="9.85546875" style="1" customWidth="1"/>
    <col min="4" max="4" width="14" style="1" customWidth="1"/>
    <col min="5" max="5" width="16" style="1" customWidth="1"/>
    <col min="6" max="6" width="14.7109375" style="1" customWidth="1"/>
    <col min="7" max="7" width="16" style="1" customWidth="1"/>
    <col min="8" max="16384" width="21.5703125" style="1"/>
  </cols>
  <sheetData>
    <row r="1" spans="1:13" ht="6.75" customHeight="1">
      <c r="F1" s="112" t="s">
        <v>0</v>
      </c>
      <c r="G1" s="113"/>
    </row>
    <row r="2" spans="1:13" ht="12.75" customHeight="1">
      <c r="F2" s="113"/>
      <c r="G2" s="113"/>
    </row>
    <row r="3" spans="1:13" ht="10.5" customHeight="1">
      <c r="F3" s="113"/>
      <c r="G3" s="113"/>
    </row>
    <row r="4" spans="1:13" ht="10.5" customHeight="1">
      <c r="A4" s="4"/>
      <c r="E4" s="5"/>
      <c r="F4" s="6" t="s">
        <v>1</v>
      </c>
    </row>
    <row r="5" spans="1:13" ht="9" customHeight="1">
      <c r="A5" s="4"/>
      <c r="E5" s="5"/>
      <c r="F5" s="273" t="s">
        <v>2</v>
      </c>
      <c r="G5" s="273"/>
    </row>
    <row r="6" spans="1:13" ht="11.25" customHeight="1">
      <c r="A6" s="4"/>
      <c r="B6" s="4"/>
      <c r="E6" s="9"/>
      <c r="F6" s="269" t="s">
        <v>3</v>
      </c>
      <c r="G6" s="269"/>
    </row>
    <row r="7" spans="1:13" ht="12" customHeight="1">
      <c r="A7" s="4"/>
      <c r="E7" s="5"/>
      <c r="F7" s="114" t="s">
        <v>4</v>
      </c>
      <c r="G7" s="114"/>
    </row>
    <row r="8" spans="1:13" ht="11.25" customHeight="1">
      <c r="A8" s="4"/>
      <c r="B8" s="4"/>
      <c r="E8" s="9"/>
      <c r="F8" s="380" t="s">
        <v>209</v>
      </c>
      <c r="G8" s="13" t="s">
        <v>210</v>
      </c>
      <c r="H8" s="5"/>
      <c r="I8" s="5"/>
      <c r="J8" s="5"/>
      <c r="K8" s="5"/>
      <c r="L8" s="5"/>
      <c r="M8" s="5"/>
    </row>
    <row r="9" spans="1:13" ht="12" customHeight="1">
      <c r="A9" s="381" t="s">
        <v>211</v>
      </c>
      <c r="B9" s="381"/>
      <c r="C9" s="381"/>
      <c r="D9" s="381"/>
      <c r="E9" s="381"/>
      <c r="F9" s="381"/>
      <c r="G9" s="381"/>
      <c r="H9" s="5"/>
      <c r="I9" s="5"/>
      <c r="J9" s="5"/>
      <c r="K9" s="5"/>
      <c r="L9" s="5"/>
      <c r="M9" s="5"/>
    </row>
    <row r="10" spans="1:13" ht="13.5" customHeight="1">
      <c r="A10" s="14" t="s">
        <v>8</v>
      </c>
      <c r="B10" s="14"/>
      <c r="C10" s="14"/>
      <c r="D10" s="14"/>
      <c r="E10" s="14"/>
      <c r="F10" s="14"/>
      <c r="G10" s="14"/>
      <c r="H10" s="5"/>
      <c r="I10" s="5"/>
      <c r="J10" s="5"/>
      <c r="K10" s="5"/>
      <c r="L10" s="5"/>
      <c r="M10" s="5"/>
    </row>
    <row r="11" spans="1:13" ht="26.25" customHeight="1">
      <c r="A11" s="15" t="s">
        <v>9</v>
      </c>
      <c r="B11" s="16">
        <v>10100000</v>
      </c>
      <c r="C11" s="382" t="s">
        <v>10</v>
      </c>
      <c r="D11" s="382"/>
      <c r="E11" s="382"/>
      <c r="F11" s="382"/>
      <c r="G11" s="18">
        <v>2229238</v>
      </c>
      <c r="H11" s="5"/>
      <c r="I11" s="5"/>
      <c r="J11" s="5"/>
      <c r="K11" s="5"/>
      <c r="L11" s="5"/>
      <c r="M11" s="5"/>
    </row>
    <row r="12" spans="1:13" ht="9" customHeight="1">
      <c r="A12" s="19" t="s">
        <v>11</v>
      </c>
      <c r="B12" s="19"/>
      <c r="C12" s="19" t="s">
        <v>4</v>
      </c>
      <c r="D12" s="19"/>
      <c r="E12" s="19"/>
      <c r="F12" s="19"/>
      <c r="G12" s="21" t="s">
        <v>12</v>
      </c>
      <c r="H12" s="5"/>
      <c r="I12" s="5"/>
      <c r="J12" s="5"/>
      <c r="K12" s="5"/>
      <c r="L12" s="5"/>
      <c r="M12" s="5"/>
    </row>
    <row r="13" spans="1:13" ht="23.25" customHeight="1">
      <c r="A13" s="22" t="s">
        <v>13</v>
      </c>
      <c r="B13" s="23">
        <f>B11</f>
        <v>10100000</v>
      </c>
      <c r="C13" s="17" t="s">
        <v>10</v>
      </c>
      <c r="D13" s="17"/>
      <c r="E13" s="17"/>
      <c r="F13" s="17"/>
      <c r="G13" s="24">
        <f>G11</f>
        <v>2229238</v>
      </c>
      <c r="H13" s="5"/>
      <c r="I13" s="5"/>
      <c r="J13" s="5"/>
      <c r="K13" s="5"/>
      <c r="L13" s="5"/>
      <c r="M13" s="5"/>
    </row>
    <row r="14" spans="1:13" ht="11.25" customHeight="1">
      <c r="A14" s="383" t="s">
        <v>14</v>
      </c>
      <c r="B14" s="383"/>
      <c r="C14" s="20" t="s">
        <v>15</v>
      </c>
      <c r="D14" s="20"/>
      <c r="E14" s="20"/>
      <c r="F14" s="20"/>
      <c r="G14" s="21" t="s">
        <v>12</v>
      </c>
      <c r="H14" s="5"/>
      <c r="I14" s="5"/>
      <c r="J14" s="5"/>
      <c r="K14" s="5"/>
      <c r="L14" s="5"/>
      <c r="M14" s="5"/>
    </row>
    <row r="15" spans="1:13" ht="24.75" customHeight="1">
      <c r="A15" s="25" t="s">
        <v>16</v>
      </c>
      <c r="B15" s="16">
        <v>1011100</v>
      </c>
      <c r="C15" s="16">
        <v>1100</v>
      </c>
      <c r="D15" s="115" t="s">
        <v>162</v>
      </c>
      <c r="E15" s="384" t="s">
        <v>212</v>
      </c>
      <c r="F15" s="384"/>
      <c r="G15" s="29">
        <v>13203100000014</v>
      </c>
      <c r="H15" s="210"/>
      <c r="I15" s="210"/>
      <c r="J15" s="210"/>
      <c r="K15" s="210"/>
      <c r="L15" s="210"/>
      <c r="M15" s="5"/>
    </row>
    <row r="16" spans="1:13" ht="23.25" customHeight="1">
      <c r="A16" s="201"/>
      <c r="B16" s="30" t="s">
        <v>14</v>
      </c>
      <c r="C16" s="385" t="s">
        <v>19</v>
      </c>
      <c r="D16" s="385" t="s">
        <v>20</v>
      </c>
      <c r="E16" s="383" t="s">
        <v>21</v>
      </c>
      <c r="F16" s="383"/>
      <c r="G16" s="32" t="s">
        <v>22</v>
      </c>
      <c r="H16" s="5"/>
      <c r="I16" s="5"/>
      <c r="J16" s="5"/>
      <c r="K16" s="5"/>
      <c r="L16" s="5"/>
      <c r="M16" s="5"/>
    </row>
    <row r="17" spans="1:13" ht="15" customHeight="1">
      <c r="A17" s="33" t="s">
        <v>23</v>
      </c>
      <c r="B17" s="386" t="s">
        <v>24</v>
      </c>
      <c r="C17" s="386"/>
      <c r="D17" s="37">
        <f>G38</f>
        <v>29834654</v>
      </c>
      <c r="E17" s="387" t="s">
        <v>25</v>
      </c>
      <c r="F17" s="387"/>
      <c r="G17" s="37">
        <f>E38</f>
        <v>28026654</v>
      </c>
      <c r="H17" s="5"/>
      <c r="I17" s="5"/>
      <c r="J17" s="5"/>
      <c r="K17" s="5"/>
      <c r="L17" s="5"/>
      <c r="M17" s="5"/>
    </row>
    <row r="18" spans="1:13" ht="14.25" customHeight="1">
      <c r="A18" s="33"/>
      <c r="B18" s="388" t="s">
        <v>213</v>
      </c>
      <c r="C18" s="39">
        <f>F38</f>
        <v>1808000</v>
      </c>
      <c r="D18" s="40" t="s">
        <v>27</v>
      </c>
      <c r="E18" s="41"/>
      <c r="F18" s="41"/>
      <c r="G18" s="40"/>
      <c r="H18" s="5"/>
      <c r="I18" s="5"/>
      <c r="J18" s="5"/>
      <c r="K18" s="5"/>
      <c r="L18" s="5"/>
      <c r="M18" s="5"/>
    </row>
    <row r="19" spans="1:13" ht="11.25" customHeight="1">
      <c r="A19" s="33" t="s">
        <v>28</v>
      </c>
      <c r="B19" s="42" t="s">
        <v>29</v>
      </c>
      <c r="C19" s="42"/>
      <c r="D19" s="42"/>
      <c r="E19" s="42"/>
      <c r="F19" s="42"/>
      <c r="G19" s="42"/>
      <c r="H19" s="5"/>
      <c r="I19" s="5"/>
      <c r="J19" s="5"/>
      <c r="K19" s="5"/>
      <c r="L19" s="5"/>
      <c r="M19" s="5"/>
    </row>
    <row r="20" spans="1:13" ht="114.75" customHeight="1">
      <c r="A20" s="33"/>
      <c r="B20" s="127" t="s">
        <v>214</v>
      </c>
      <c r="C20" s="127"/>
      <c r="D20" s="127"/>
      <c r="E20" s="127"/>
      <c r="F20" s="389"/>
      <c r="G20" s="389"/>
      <c r="H20" s="5"/>
      <c r="I20" s="5"/>
      <c r="J20" s="5"/>
      <c r="K20" s="5"/>
      <c r="L20" s="5"/>
      <c r="M20" s="5"/>
    </row>
    <row r="21" spans="1:13" ht="17.25" customHeight="1">
      <c r="A21" s="33" t="s">
        <v>31</v>
      </c>
      <c r="B21" s="59" t="s">
        <v>32</v>
      </c>
      <c r="C21" s="59"/>
      <c r="D21" s="59"/>
      <c r="E21" s="59"/>
      <c r="F21" s="390"/>
      <c r="G21" s="390"/>
      <c r="H21" s="5"/>
      <c r="I21" s="5"/>
      <c r="J21" s="5"/>
      <c r="K21" s="5"/>
      <c r="L21" s="5"/>
      <c r="M21" s="5"/>
    </row>
    <row r="22" spans="1:13" ht="12" customHeight="1">
      <c r="A22" s="391" t="s">
        <v>33</v>
      </c>
      <c r="B22" s="137" t="s">
        <v>34</v>
      </c>
      <c r="C22" s="392"/>
      <c r="D22" s="392"/>
      <c r="E22" s="392"/>
      <c r="F22" s="393"/>
      <c r="G22" s="393"/>
      <c r="H22" s="5"/>
      <c r="I22" s="5"/>
      <c r="J22" s="5"/>
      <c r="K22" s="5"/>
      <c r="L22" s="5"/>
      <c r="M22" s="5"/>
    </row>
    <row r="23" spans="1:13" ht="14.25" customHeight="1">
      <c r="A23" s="45"/>
      <c r="B23" s="44" t="str">
        <f>B28</f>
        <v>Забезпечення надання початкової музичної освіти,  освіти з образотворчого мистецтва та художнього промислу</v>
      </c>
      <c r="C23" s="44"/>
      <c r="D23" s="44"/>
      <c r="E23" s="44"/>
      <c r="F23" s="390"/>
      <c r="G23" s="390"/>
      <c r="H23" s="5"/>
      <c r="I23" s="5"/>
      <c r="J23" s="5"/>
      <c r="K23" s="5"/>
      <c r="L23" s="5"/>
      <c r="M23" s="5"/>
    </row>
    <row r="24" spans="1:13" ht="12.75" customHeight="1">
      <c r="A24" s="33">
        <v>7</v>
      </c>
      <c r="B24" s="42" t="s">
        <v>37</v>
      </c>
      <c r="C24" s="42"/>
      <c r="D24" s="42"/>
      <c r="E24" s="42"/>
      <c r="F24" s="42"/>
      <c r="G24" s="42"/>
      <c r="H24" s="5"/>
      <c r="I24" s="5"/>
      <c r="J24" s="5"/>
      <c r="K24" s="5"/>
      <c r="L24" s="5"/>
      <c r="M24" s="5"/>
    </row>
    <row r="25" spans="1:13" ht="13.5" customHeight="1">
      <c r="A25" s="33"/>
      <c r="B25" s="394" t="s">
        <v>215</v>
      </c>
      <c r="C25" s="395"/>
      <c r="D25" s="395"/>
      <c r="E25" s="395"/>
      <c r="F25" s="395"/>
      <c r="G25" s="395"/>
    </row>
    <row r="26" spans="1:13" ht="12.75" customHeight="1">
      <c r="A26" s="33">
        <v>8</v>
      </c>
      <c r="B26" s="52" t="s">
        <v>40</v>
      </c>
      <c r="C26" s="52"/>
      <c r="D26" s="52"/>
      <c r="E26" s="49"/>
      <c r="F26" s="261"/>
      <c r="G26" s="261"/>
    </row>
    <row r="27" spans="1:13" ht="11.25" customHeight="1">
      <c r="A27" s="391" t="s">
        <v>33</v>
      </c>
      <c r="B27" s="44" t="s">
        <v>41</v>
      </c>
      <c r="C27" s="44"/>
      <c r="D27" s="44"/>
      <c r="E27" s="44"/>
      <c r="F27" s="390"/>
      <c r="G27" s="390"/>
    </row>
    <row r="28" spans="1:13" ht="12.75" customHeight="1">
      <c r="A28" s="53">
        <v>1</v>
      </c>
      <c r="B28" s="44" t="s">
        <v>216</v>
      </c>
      <c r="C28" s="44"/>
      <c r="D28" s="44"/>
      <c r="E28" s="44"/>
      <c r="F28" s="390"/>
      <c r="G28" s="390"/>
    </row>
    <row r="29" spans="1:13" ht="9" customHeight="1">
      <c r="A29" s="45"/>
      <c r="B29" s="144"/>
      <c r="C29" s="144"/>
      <c r="D29" s="144"/>
      <c r="E29" s="396"/>
      <c r="F29" s="397"/>
      <c r="G29" s="397"/>
    </row>
    <row r="30" spans="1:13" ht="12" customHeight="1">
      <c r="A30" s="33">
        <v>9</v>
      </c>
      <c r="B30" s="59" t="s">
        <v>44</v>
      </c>
      <c r="C30" s="59"/>
      <c r="D30" s="59"/>
      <c r="E30" s="59"/>
      <c r="F30" s="59"/>
      <c r="G30" s="398" t="s">
        <v>45</v>
      </c>
    </row>
    <row r="31" spans="1:13" ht="15" customHeight="1">
      <c r="A31" s="391" t="s">
        <v>33</v>
      </c>
      <c r="B31" s="44" t="s">
        <v>46</v>
      </c>
      <c r="C31" s="44"/>
      <c r="D31" s="44"/>
      <c r="E31" s="63" t="s">
        <v>47</v>
      </c>
      <c r="F31" s="87" t="s">
        <v>48</v>
      </c>
      <c r="G31" s="53" t="s">
        <v>49</v>
      </c>
    </row>
    <row r="32" spans="1:13" ht="9" customHeight="1">
      <c r="A32" s="63">
        <v>1</v>
      </c>
      <c r="B32" s="399">
        <v>2</v>
      </c>
      <c r="C32" s="399"/>
      <c r="D32" s="399"/>
      <c r="E32" s="63">
        <v>3</v>
      </c>
      <c r="F32" s="63">
        <v>4</v>
      </c>
      <c r="G32" s="63">
        <v>6</v>
      </c>
    </row>
    <row r="33" spans="1:10" ht="20.25" customHeight="1">
      <c r="A33" s="53">
        <v>1</v>
      </c>
      <c r="B33" s="400" t="str">
        <f>B28</f>
        <v>Забезпечення надання початкової музичної освіти,  освіти з образотворчого мистецтва та художнього промислу</v>
      </c>
      <c r="C33" s="400"/>
      <c r="D33" s="400"/>
      <c r="E33" s="218">
        <v>27942700</v>
      </c>
      <c r="F33" s="90">
        <v>1658000</v>
      </c>
      <c r="G33" s="143">
        <f>E33+F33</f>
        <v>29600700</v>
      </c>
      <c r="J33" s="401">
        <v>-182000</v>
      </c>
    </row>
    <row r="34" spans="1:10" ht="17.25" customHeight="1">
      <c r="A34" s="53">
        <v>2</v>
      </c>
      <c r="B34" s="46" t="s">
        <v>217</v>
      </c>
      <c r="C34" s="47"/>
      <c r="D34" s="48"/>
      <c r="E34" s="218">
        <v>7500</v>
      </c>
      <c r="F34" s="90"/>
      <c r="G34" s="143">
        <f>E34+F34</f>
        <v>7500</v>
      </c>
    </row>
    <row r="35" spans="1:10" ht="27.75" customHeight="1">
      <c r="A35" s="53">
        <v>3</v>
      </c>
      <c r="B35" s="402" t="s">
        <v>218</v>
      </c>
      <c r="C35" s="403"/>
      <c r="D35" s="404"/>
      <c r="E35" s="405">
        <v>49454</v>
      </c>
      <c r="F35" s="406">
        <v>90000</v>
      </c>
      <c r="G35" s="143">
        <f>E35+F35</f>
        <v>139454</v>
      </c>
    </row>
    <row r="36" spans="1:10" ht="26.25" customHeight="1">
      <c r="A36" s="53">
        <v>4</v>
      </c>
      <c r="B36" s="402" t="s">
        <v>219</v>
      </c>
      <c r="C36" s="403"/>
      <c r="D36" s="404"/>
      <c r="E36" s="405">
        <v>20000</v>
      </c>
      <c r="F36" s="407"/>
      <c r="G36" s="143">
        <f>E36+F36</f>
        <v>20000</v>
      </c>
    </row>
    <row r="37" spans="1:10" ht="16.5" customHeight="1">
      <c r="A37" s="53">
        <v>5</v>
      </c>
      <c r="B37" s="46" t="s">
        <v>220</v>
      </c>
      <c r="C37" s="47"/>
      <c r="D37" s="48"/>
      <c r="E37" s="218">
        <v>7000</v>
      </c>
      <c r="F37" s="90">
        <v>60000</v>
      </c>
      <c r="G37" s="143">
        <f>E37+F37</f>
        <v>67000</v>
      </c>
    </row>
    <row r="38" spans="1:10" ht="15.75" customHeight="1">
      <c r="A38" s="57" t="s">
        <v>49</v>
      </c>
      <c r="B38" s="57"/>
      <c r="C38" s="57"/>
      <c r="D38" s="57"/>
      <c r="E38" s="66">
        <f>SUM(E33:E37)</f>
        <v>28026654</v>
      </c>
      <c r="F38" s="66">
        <f>SUM(F33:F37)</f>
        <v>1808000</v>
      </c>
      <c r="G38" s="66">
        <f>SUM(G33:G37)</f>
        <v>29834654</v>
      </c>
    </row>
    <row r="39" spans="1:10" ht="6.75" customHeight="1">
      <c r="A39" s="71"/>
      <c r="B39" s="49"/>
      <c r="C39" s="49"/>
      <c r="D39" s="49"/>
      <c r="E39" s="49"/>
      <c r="F39" s="49"/>
      <c r="G39" s="49"/>
    </row>
    <row r="40" spans="1:10" ht="9" customHeight="1">
      <c r="A40" s="145">
        <v>10</v>
      </c>
      <c r="B40" s="146" t="s">
        <v>51</v>
      </c>
      <c r="C40" s="146"/>
      <c r="D40" s="146"/>
      <c r="E40" s="408" t="s">
        <v>45</v>
      </c>
      <c r="F40" s="106"/>
      <c r="G40" s="49"/>
    </row>
    <row r="41" spans="1:10" ht="10.5" customHeight="1">
      <c r="A41" s="147"/>
      <c r="B41" s="63" t="s">
        <v>221</v>
      </c>
      <c r="C41" s="63" t="s">
        <v>47</v>
      </c>
      <c r="D41" s="63" t="s">
        <v>48</v>
      </c>
      <c r="E41" s="63" t="s">
        <v>49</v>
      </c>
      <c r="F41" s="107"/>
      <c r="G41" s="49"/>
    </row>
    <row r="42" spans="1:10" ht="6.75" customHeight="1">
      <c r="A42" s="147"/>
      <c r="B42" s="63">
        <v>1</v>
      </c>
      <c r="C42" s="63">
        <v>2</v>
      </c>
      <c r="D42" s="63">
        <v>3</v>
      </c>
      <c r="E42" s="63">
        <v>4</v>
      </c>
      <c r="F42" s="107"/>
      <c r="G42" s="49"/>
    </row>
    <row r="43" spans="1:10" ht="6.75" customHeight="1">
      <c r="A43" s="147"/>
      <c r="B43" s="224" t="s">
        <v>49</v>
      </c>
      <c r="C43" s="224"/>
      <c r="D43" s="224"/>
      <c r="E43" s="224"/>
      <c r="F43" s="107"/>
      <c r="G43" s="49"/>
    </row>
    <row r="44" spans="1:10" ht="7.5" customHeight="1">
      <c r="A44" s="71"/>
      <c r="B44" s="49"/>
      <c r="C44" s="49"/>
      <c r="D44" s="49"/>
      <c r="E44" s="49"/>
      <c r="F44" s="49"/>
      <c r="G44" s="49"/>
    </row>
    <row r="45" spans="1:10">
      <c r="A45" s="33">
        <v>11</v>
      </c>
      <c r="B45" s="42" t="s">
        <v>54</v>
      </c>
      <c r="C45" s="42"/>
      <c r="D45" s="42"/>
      <c r="E45" s="42"/>
      <c r="F45" s="42"/>
      <c r="G45" s="42"/>
    </row>
    <row r="46" spans="1:10" ht="12.75" customHeight="1">
      <c r="A46" s="43" t="s">
        <v>33</v>
      </c>
      <c r="B46" s="87" t="s">
        <v>55</v>
      </c>
      <c r="C46" s="63" t="s">
        <v>56</v>
      </c>
      <c r="D46" s="63" t="s">
        <v>57</v>
      </c>
      <c r="E46" s="87" t="s">
        <v>47</v>
      </c>
      <c r="F46" s="87" t="s">
        <v>48</v>
      </c>
      <c r="G46" s="87" t="s">
        <v>49</v>
      </c>
    </row>
    <row r="47" spans="1:10" ht="10.5" customHeight="1">
      <c r="A47" s="43">
        <v>1</v>
      </c>
      <c r="B47" s="43">
        <v>2</v>
      </c>
      <c r="C47" s="43">
        <v>3</v>
      </c>
      <c r="D47" s="43">
        <v>4</v>
      </c>
      <c r="E47" s="43">
        <v>5</v>
      </c>
      <c r="F47" s="43">
        <v>6</v>
      </c>
      <c r="G47" s="43">
        <v>7</v>
      </c>
    </row>
    <row r="48" spans="1:10" ht="11.25" customHeight="1">
      <c r="A48" s="409">
        <v>1</v>
      </c>
      <c r="B48" s="74" t="str">
        <f>B33</f>
        <v>Забезпечення надання початкової музичної освіти,  освіти з образотворчого мистецтва та художнього промислу</v>
      </c>
      <c r="C48" s="75"/>
      <c r="D48" s="75"/>
      <c r="E48" s="75"/>
      <c r="F48" s="75"/>
      <c r="G48" s="76"/>
    </row>
    <row r="49" spans="1:7" ht="9.75" customHeight="1">
      <c r="A49" s="53">
        <v>1</v>
      </c>
      <c r="B49" s="78" t="s">
        <v>58</v>
      </c>
      <c r="C49" s="45"/>
      <c r="D49" s="45"/>
      <c r="E49" s="45"/>
      <c r="F49" s="45"/>
      <c r="G49" s="45"/>
    </row>
    <row r="50" spans="1:7" ht="13.5" customHeight="1">
      <c r="A50" s="53"/>
      <c r="B50" s="229" t="s">
        <v>192</v>
      </c>
      <c r="C50" s="103" t="s">
        <v>60</v>
      </c>
      <c r="D50" s="153" t="s">
        <v>74</v>
      </c>
      <c r="E50" s="410">
        <v>4</v>
      </c>
      <c r="F50" s="410"/>
      <c r="G50" s="411">
        <f>E50+F50</f>
        <v>4</v>
      </c>
    </row>
    <row r="51" spans="1:7" ht="13.5" customHeight="1">
      <c r="A51" s="53"/>
      <c r="B51" s="229" t="s">
        <v>222</v>
      </c>
      <c r="C51" s="153" t="s">
        <v>60</v>
      </c>
      <c r="D51" s="153" t="s">
        <v>74</v>
      </c>
      <c r="E51" s="412">
        <v>3</v>
      </c>
      <c r="F51" s="412"/>
      <c r="G51" s="411">
        <f t="shared" ref="G51:G60" si="0">E51+F51</f>
        <v>3</v>
      </c>
    </row>
    <row r="52" spans="1:7" ht="12.75" customHeight="1">
      <c r="A52" s="53"/>
      <c r="B52" s="229" t="s">
        <v>223</v>
      </c>
      <c r="C52" s="153" t="s">
        <v>60</v>
      </c>
      <c r="D52" s="153" t="s">
        <v>74</v>
      </c>
      <c r="E52" s="412">
        <v>1</v>
      </c>
      <c r="F52" s="412"/>
      <c r="G52" s="411">
        <f t="shared" si="0"/>
        <v>1</v>
      </c>
    </row>
    <row r="53" spans="1:7" ht="12.75" customHeight="1">
      <c r="A53" s="53"/>
      <c r="B53" s="229" t="s">
        <v>149</v>
      </c>
      <c r="C53" s="153" t="s">
        <v>60</v>
      </c>
      <c r="D53" s="153" t="s">
        <v>63</v>
      </c>
      <c r="E53" s="413">
        <f>E58+E57+E56+E55+E54</f>
        <v>237.35</v>
      </c>
      <c r="F53" s="412">
        <f>F58+F57+F56+F55+F54</f>
        <v>8</v>
      </c>
      <c r="G53" s="414">
        <f t="shared" si="0"/>
        <v>245.35</v>
      </c>
    </row>
    <row r="54" spans="1:7" ht="10.5" customHeight="1">
      <c r="A54" s="53"/>
      <c r="B54" s="371" t="s">
        <v>224</v>
      </c>
      <c r="C54" s="153" t="s">
        <v>60</v>
      </c>
      <c r="D54" s="153" t="s">
        <v>63</v>
      </c>
      <c r="E54" s="415">
        <v>12</v>
      </c>
      <c r="F54" s="415"/>
      <c r="G54" s="411">
        <f t="shared" si="0"/>
        <v>12</v>
      </c>
    </row>
    <row r="55" spans="1:7" ht="12.75" customHeight="1">
      <c r="A55" s="53"/>
      <c r="B55" s="371" t="s">
        <v>225</v>
      </c>
      <c r="C55" s="153" t="s">
        <v>60</v>
      </c>
      <c r="D55" s="153" t="s">
        <v>63</v>
      </c>
      <c r="E55" s="416">
        <v>196.6</v>
      </c>
      <c r="F55" s="415">
        <v>8</v>
      </c>
      <c r="G55" s="417">
        <f t="shared" si="0"/>
        <v>204.6</v>
      </c>
    </row>
    <row r="56" spans="1:7" ht="12.75" customHeight="1">
      <c r="A56" s="53"/>
      <c r="B56" s="371" t="s">
        <v>226</v>
      </c>
      <c r="C56" s="153" t="s">
        <v>60</v>
      </c>
      <c r="D56" s="153" t="s">
        <v>63</v>
      </c>
      <c r="E56" s="416">
        <v>1.5</v>
      </c>
      <c r="F56" s="415"/>
      <c r="G56" s="417">
        <f t="shared" si="0"/>
        <v>1.5</v>
      </c>
    </row>
    <row r="57" spans="1:7" ht="9.75" customHeight="1">
      <c r="A57" s="53"/>
      <c r="B57" s="371" t="s">
        <v>227</v>
      </c>
      <c r="C57" s="153" t="s">
        <v>60</v>
      </c>
      <c r="D57" s="153" t="s">
        <v>63</v>
      </c>
      <c r="E57" s="418">
        <v>23.25</v>
      </c>
      <c r="F57" s="415"/>
      <c r="G57" s="414">
        <f t="shared" si="0"/>
        <v>23.25</v>
      </c>
    </row>
    <row r="58" spans="1:7" ht="13.5" customHeight="1">
      <c r="A58" s="53"/>
      <c r="B58" s="371" t="s">
        <v>228</v>
      </c>
      <c r="C58" s="153" t="s">
        <v>60</v>
      </c>
      <c r="D58" s="153" t="s">
        <v>63</v>
      </c>
      <c r="E58" s="415">
        <v>4</v>
      </c>
      <c r="F58" s="415"/>
      <c r="G58" s="411">
        <f t="shared" si="0"/>
        <v>4</v>
      </c>
    </row>
    <row r="59" spans="1:7" ht="12.75" customHeight="1">
      <c r="A59" s="53"/>
      <c r="B59" s="371" t="s">
        <v>229</v>
      </c>
      <c r="C59" s="153" t="s">
        <v>60</v>
      </c>
      <c r="D59" s="153" t="s">
        <v>74</v>
      </c>
      <c r="E59" s="415">
        <v>15</v>
      </c>
      <c r="F59" s="415"/>
      <c r="G59" s="411">
        <f t="shared" si="0"/>
        <v>15</v>
      </c>
    </row>
    <row r="60" spans="1:7" ht="12" customHeight="1">
      <c r="A60" s="53"/>
      <c r="B60" s="371" t="s">
        <v>230</v>
      </c>
      <c r="C60" s="153" t="s">
        <v>60</v>
      </c>
      <c r="D60" s="153" t="s">
        <v>74</v>
      </c>
      <c r="E60" s="415">
        <v>132</v>
      </c>
      <c r="F60" s="415"/>
      <c r="G60" s="411">
        <f t="shared" si="0"/>
        <v>132</v>
      </c>
    </row>
    <row r="61" spans="1:7" ht="12" customHeight="1">
      <c r="A61" s="53"/>
      <c r="B61" s="371" t="s">
        <v>231</v>
      </c>
      <c r="C61" s="153" t="s">
        <v>68</v>
      </c>
      <c r="D61" s="153" t="s">
        <v>69</v>
      </c>
      <c r="E61" s="419">
        <f>SUM(E62:E64)</f>
        <v>28026654</v>
      </c>
      <c r="F61" s="419">
        <f>F63</f>
        <v>1808000</v>
      </c>
      <c r="G61" s="420">
        <f>G62+G63</f>
        <v>29834654</v>
      </c>
    </row>
    <row r="62" spans="1:7" ht="12.75" customHeight="1">
      <c r="A62" s="421"/>
      <c r="B62" s="371" t="s">
        <v>232</v>
      </c>
      <c r="C62" s="153" t="s">
        <v>68</v>
      </c>
      <c r="D62" s="153" t="s">
        <v>69</v>
      </c>
      <c r="E62" s="419">
        <f>E38</f>
        <v>28026654</v>
      </c>
      <c r="F62" s="419"/>
      <c r="G62" s="420">
        <f>E62+F62</f>
        <v>28026654</v>
      </c>
    </row>
    <row r="63" spans="1:7" ht="12.75" customHeight="1">
      <c r="A63" s="53"/>
      <c r="B63" s="371" t="s">
        <v>233</v>
      </c>
      <c r="C63" s="153" t="s">
        <v>68</v>
      </c>
      <c r="D63" s="153" t="s">
        <v>69</v>
      </c>
      <c r="E63" s="419">
        <f>F41</f>
        <v>0</v>
      </c>
      <c r="F63" s="419">
        <f>F38</f>
        <v>1808000</v>
      </c>
      <c r="G63" s="420">
        <f>E63+F63</f>
        <v>1808000</v>
      </c>
    </row>
    <row r="64" spans="1:7" ht="13.5" customHeight="1">
      <c r="A64" s="53"/>
      <c r="B64" s="253" t="s">
        <v>234</v>
      </c>
      <c r="C64" s="153" t="s">
        <v>68</v>
      </c>
      <c r="D64" s="153" t="s">
        <v>69</v>
      </c>
      <c r="E64" s="419"/>
      <c r="F64" s="419">
        <v>1654400</v>
      </c>
      <c r="G64" s="420">
        <f>E64+F64</f>
        <v>1654400</v>
      </c>
    </row>
    <row r="65" spans="1:8" ht="9.75" customHeight="1">
      <c r="A65" s="53">
        <v>2</v>
      </c>
      <c r="B65" s="78" t="s">
        <v>70</v>
      </c>
      <c r="C65" s="45"/>
      <c r="D65" s="45"/>
      <c r="E65" s="53"/>
      <c r="F65" s="53"/>
      <c r="G65" s="53"/>
    </row>
    <row r="66" spans="1:8" ht="12.75" customHeight="1">
      <c r="A66" s="53"/>
      <c r="B66" s="422" t="s">
        <v>235</v>
      </c>
      <c r="C66" s="153" t="s">
        <v>119</v>
      </c>
      <c r="D66" s="153" t="s">
        <v>74</v>
      </c>
      <c r="E66" s="423">
        <v>1327</v>
      </c>
      <c r="F66" s="424">
        <v>140</v>
      </c>
      <c r="G66" s="425">
        <f>E66+F66</f>
        <v>1467</v>
      </c>
    </row>
    <row r="67" spans="1:8" ht="11.25" customHeight="1">
      <c r="A67" s="53"/>
      <c r="B67" s="422" t="s">
        <v>236</v>
      </c>
      <c r="C67" s="153" t="s">
        <v>119</v>
      </c>
      <c r="D67" s="153" t="s">
        <v>74</v>
      </c>
      <c r="E67" s="423">
        <v>375</v>
      </c>
      <c r="F67" s="424"/>
      <c r="G67" s="425">
        <f>E67+F67</f>
        <v>375</v>
      </c>
    </row>
    <row r="68" spans="1:8" ht="9.75" customHeight="1">
      <c r="A68" s="53">
        <v>3</v>
      </c>
      <c r="B68" s="78" t="s">
        <v>83</v>
      </c>
      <c r="C68" s="45"/>
      <c r="D68" s="45"/>
      <c r="E68" s="53"/>
      <c r="F68" s="53"/>
      <c r="G68" s="53"/>
      <c r="H68" s="5"/>
    </row>
    <row r="69" spans="1:8" ht="15" customHeight="1">
      <c r="A69" s="53"/>
      <c r="B69" s="422" t="s">
        <v>237</v>
      </c>
      <c r="C69" s="153" t="s">
        <v>119</v>
      </c>
      <c r="D69" s="153" t="s">
        <v>85</v>
      </c>
      <c r="E69" s="426">
        <f>E66/E55</f>
        <v>6.7497456765005088</v>
      </c>
      <c r="F69" s="416">
        <f>F66/F55</f>
        <v>17.5</v>
      </c>
      <c r="G69" s="417">
        <f>G66/G55</f>
        <v>7.1700879765395893</v>
      </c>
      <c r="H69" s="5"/>
    </row>
    <row r="70" spans="1:8" ht="12.75" customHeight="1">
      <c r="A70" s="53"/>
      <c r="B70" s="422" t="s">
        <v>238</v>
      </c>
      <c r="C70" s="153" t="s">
        <v>78</v>
      </c>
      <c r="D70" s="153" t="s">
        <v>85</v>
      </c>
      <c r="E70" s="417"/>
      <c r="F70" s="427"/>
      <c r="G70" s="417">
        <f>G61/G66</f>
        <v>20337.187457396045</v>
      </c>
      <c r="H70" s="5"/>
    </row>
    <row r="71" spans="1:8" ht="13.5" customHeight="1">
      <c r="A71" s="428"/>
      <c r="B71" s="422" t="s">
        <v>239</v>
      </c>
      <c r="C71" s="153" t="s">
        <v>78</v>
      </c>
      <c r="D71" s="153" t="s">
        <v>85</v>
      </c>
      <c r="E71" s="417"/>
      <c r="F71" s="417">
        <f>F64/E66</f>
        <v>1246.7219291635267</v>
      </c>
      <c r="G71" s="417">
        <f>E71+F71</f>
        <v>1246.7219291635267</v>
      </c>
      <c r="H71" s="5"/>
    </row>
    <row r="72" spans="1:8" ht="12" customHeight="1">
      <c r="A72" s="53">
        <v>4</v>
      </c>
      <c r="B72" s="152" t="s">
        <v>89</v>
      </c>
      <c r="C72" s="45"/>
      <c r="D72" s="45"/>
      <c r="E72" s="429"/>
      <c r="F72" s="429"/>
      <c r="G72" s="429"/>
      <c r="H72" s="5"/>
    </row>
    <row r="73" spans="1:8" ht="24" customHeight="1">
      <c r="A73" s="53"/>
      <c r="B73" s="233" t="s">
        <v>240</v>
      </c>
      <c r="C73" s="430" t="s">
        <v>91</v>
      </c>
      <c r="D73" s="153" t="s">
        <v>85</v>
      </c>
      <c r="E73" s="431"/>
      <c r="F73" s="431"/>
      <c r="G73" s="431">
        <v>0.1</v>
      </c>
    </row>
    <row r="74" spans="1:8" ht="22.5" customHeight="1">
      <c r="A74" s="53"/>
      <c r="B74" s="233" t="s">
        <v>241</v>
      </c>
      <c r="C74" s="430" t="s">
        <v>91</v>
      </c>
      <c r="D74" s="153" t="s">
        <v>85</v>
      </c>
      <c r="E74" s="431"/>
      <c r="F74" s="431"/>
      <c r="G74" s="432">
        <f>G64/G61*100</f>
        <v>5.5452293832534476</v>
      </c>
    </row>
    <row r="75" spans="1:8" ht="15" customHeight="1">
      <c r="A75" s="433">
        <v>2</v>
      </c>
      <c r="B75" s="434" t="str">
        <f>B34</f>
        <v>Для придбання обладнання для художнього відділу Стебницької дитячої музичної школи</v>
      </c>
      <c r="C75" s="434"/>
      <c r="D75" s="434"/>
      <c r="E75" s="434"/>
      <c r="F75" s="434"/>
      <c r="G75" s="434"/>
    </row>
    <row r="76" spans="1:8" ht="12" customHeight="1">
      <c r="A76" s="53">
        <v>1</v>
      </c>
      <c r="B76" s="180" t="s">
        <v>58</v>
      </c>
      <c r="C76" s="179"/>
      <c r="D76" s="179"/>
      <c r="E76" s="179"/>
      <c r="F76" s="179"/>
      <c r="G76" s="179"/>
    </row>
    <row r="77" spans="1:8" ht="12.75" customHeight="1">
      <c r="A77" s="53"/>
      <c r="B77" s="89" t="s">
        <v>242</v>
      </c>
      <c r="C77" s="435" t="s">
        <v>68</v>
      </c>
      <c r="D77" s="436" t="s">
        <v>69</v>
      </c>
      <c r="E77" s="437">
        <f>E34</f>
        <v>7500</v>
      </c>
      <c r="F77" s="437"/>
      <c r="G77" s="437">
        <f>SUM(E77:F77)</f>
        <v>7500</v>
      </c>
    </row>
    <row r="78" spans="1:8" ht="11.25" customHeight="1">
      <c r="A78" s="53">
        <v>2</v>
      </c>
      <c r="B78" s="180" t="s">
        <v>70</v>
      </c>
      <c r="C78" s="435"/>
      <c r="D78" s="93"/>
      <c r="E78" s="340"/>
      <c r="F78" s="165"/>
      <c r="G78" s="96"/>
    </row>
    <row r="79" spans="1:8" ht="11.25" customHeight="1">
      <c r="A79" s="53"/>
      <c r="B79" s="89" t="s">
        <v>131</v>
      </c>
      <c r="C79" s="81" t="s">
        <v>132</v>
      </c>
      <c r="D79" s="436" t="s">
        <v>69</v>
      </c>
      <c r="E79" s="81">
        <v>10</v>
      </c>
      <c r="F79" s="81"/>
      <c r="G79" s="179">
        <f>SUM(E79:F79)</f>
        <v>10</v>
      </c>
    </row>
    <row r="80" spans="1:8" ht="12.75" customHeight="1">
      <c r="A80" s="53">
        <v>3</v>
      </c>
      <c r="B80" s="180" t="s">
        <v>83</v>
      </c>
      <c r="C80" s="179"/>
      <c r="D80" s="53"/>
      <c r="E80" s="438"/>
      <c r="F80" s="167"/>
      <c r="G80" s="166"/>
    </row>
    <row r="81" spans="1:7" ht="14.25" customHeight="1">
      <c r="A81" s="53"/>
      <c r="B81" s="194" t="s">
        <v>243</v>
      </c>
      <c r="C81" s="435" t="s">
        <v>68</v>
      </c>
      <c r="D81" s="179" t="s">
        <v>85</v>
      </c>
      <c r="E81" s="439">
        <f>E77/E79</f>
        <v>750</v>
      </c>
      <c r="F81" s="439"/>
      <c r="G81" s="439">
        <f>G77/G79</f>
        <v>750</v>
      </c>
    </row>
    <row r="82" spans="1:7" ht="10.5" customHeight="1">
      <c r="A82" s="53">
        <v>4</v>
      </c>
      <c r="B82" s="176" t="s">
        <v>89</v>
      </c>
      <c r="C82" s="177"/>
      <c r="D82" s="177"/>
      <c r="E82" s="177"/>
      <c r="F82" s="177"/>
      <c r="G82" s="178"/>
    </row>
    <row r="83" spans="1:7" ht="15" customHeight="1">
      <c r="A83" s="53"/>
      <c r="B83" s="440" t="s">
        <v>244</v>
      </c>
      <c r="C83" s="81" t="s">
        <v>91</v>
      </c>
      <c r="D83" s="93" t="s">
        <v>85</v>
      </c>
      <c r="E83" s="441"/>
      <c r="F83" s="441"/>
      <c r="G83" s="442">
        <v>1.4999999999999999E-2</v>
      </c>
    </row>
    <row r="84" spans="1:7" ht="25.5" customHeight="1">
      <c r="A84" s="433">
        <v>3</v>
      </c>
      <c r="B84" s="434" t="str">
        <f>B35</f>
        <v>Придбання музичних інструментів та комп'ютерної техніки для Дрогобицької дитячої музичної школи № 1 на вул. Т.Шевченка,10 в м. Дрогобич Львівської області</v>
      </c>
      <c r="C84" s="434"/>
      <c r="D84" s="434"/>
      <c r="E84" s="434"/>
      <c r="F84" s="434"/>
      <c r="G84" s="434"/>
    </row>
    <row r="85" spans="1:7" ht="12.75" customHeight="1">
      <c r="A85" s="53">
        <v>1</v>
      </c>
      <c r="B85" s="180" t="s">
        <v>58</v>
      </c>
      <c r="C85" s="179"/>
      <c r="D85" s="179"/>
      <c r="E85" s="179"/>
      <c r="F85" s="179"/>
      <c r="G85" s="179"/>
    </row>
    <row r="86" spans="1:7" ht="12" customHeight="1">
      <c r="A86" s="53"/>
      <c r="B86" s="189" t="s">
        <v>245</v>
      </c>
      <c r="C86" s="435" t="s">
        <v>68</v>
      </c>
      <c r="D86" s="436" t="s">
        <v>69</v>
      </c>
      <c r="E86" s="437">
        <f>E35</f>
        <v>49454</v>
      </c>
      <c r="F86" s="437">
        <f>F35</f>
        <v>90000</v>
      </c>
      <c r="G86" s="437">
        <f>SUM(E86:F86)</f>
        <v>139454</v>
      </c>
    </row>
    <row r="87" spans="1:7" ht="11.25" customHeight="1">
      <c r="A87" s="53">
        <v>2</v>
      </c>
      <c r="B87" s="180" t="s">
        <v>70</v>
      </c>
      <c r="C87" s="435"/>
      <c r="D87" s="93"/>
      <c r="E87" s="340"/>
      <c r="F87" s="165"/>
      <c r="G87" s="96"/>
    </row>
    <row r="88" spans="1:7" ht="12.75" customHeight="1">
      <c r="A88" s="53"/>
      <c r="B88" s="189" t="s">
        <v>131</v>
      </c>
      <c r="C88" s="81" t="s">
        <v>132</v>
      </c>
      <c r="D88" s="436" t="s">
        <v>69</v>
      </c>
      <c r="E88" s="81">
        <v>123</v>
      </c>
      <c r="F88" s="81">
        <v>6</v>
      </c>
      <c r="G88" s="179">
        <f>SUM(E88:F88)</f>
        <v>129</v>
      </c>
    </row>
    <row r="89" spans="1:7" ht="13.5" customHeight="1">
      <c r="A89" s="53">
        <v>3</v>
      </c>
      <c r="B89" s="180" t="s">
        <v>83</v>
      </c>
      <c r="C89" s="179"/>
      <c r="D89" s="53"/>
      <c r="E89" s="438"/>
      <c r="F89" s="167"/>
      <c r="G89" s="166"/>
    </row>
    <row r="90" spans="1:7" ht="12" customHeight="1">
      <c r="A90" s="53"/>
      <c r="B90" s="194" t="s">
        <v>246</v>
      </c>
      <c r="C90" s="435" t="s">
        <v>68</v>
      </c>
      <c r="D90" s="179" t="s">
        <v>85</v>
      </c>
      <c r="E90" s="439">
        <f>E86/E88</f>
        <v>402.0650406504065</v>
      </c>
      <c r="F90" s="439">
        <f>F86/F88</f>
        <v>15000</v>
      </c>
      <c r="G90" s="439">
        <f>G86/G88</f>
        <v>1081.0387596899225</v>
      </c>
    </row>
    <row r="91" spans="1:7" ht="11.25" customHeight="1">
      <c r="A91" s="53">
        <v>4</v>
      </c>
      <c r="B91" s="176" t="s">
        <v>89</v>
      </c>
      <c r="C91" s="177"/>
      <c r="D91" s="177"/>
      <c r="E91" s="177"/>
      <c r="F91" s="177"/>
      <c r="G91" s="178"/>
    </row>
    <row r="92" spans="1:7" ht="12" customHeight="1">
      <c r="A92" s="53"/>
      <c r="B92" s="440" t="s">
        <v>247</v>
      </c>
      <c r="C92" s="81" t="s">
        <v>91</v>
      </c>
      <c r="D92" s="93" t="s">
        <v>85</v>
      </c>
      <c r="E92" s="441"/>
      <c r="F92" s="441"/>
      <c r="G92" s="443">
        <v>0.25</v>
      </c>
    </row>
    <row r="93" spans="1:7" ht="12" customHeight="1">
      <c r="A93" s="433">
        <v>4</v>
      </c>
      <c r="B93" s="434" t="str">
        <f>B36</f>
        <v>Виготовлення проектно-кошторисної документації та встановлення пожежної сигналізації для Дрогобицької дитячої музичної школи № 2</v>
      </c>
      <c r="C93" s="434"/>
      <c r="D93" s="434"/>
      <c r="E93" s="434"/>
      <c r="F93" s="434"/>
      <c r="G93" s="434"/>
    </row>
    <row r="94" spans="1:7" ht="12" customHeight="1">
      <c r="A94" s="53">
        <v>1</v>
      </c>
      <c r="B94" s="180" t="s">
        <v>58</v>
      </c>
      <c r="C94" s="81"/>
      <c r="D94" s="93"/>
      <c r="E94" s="441"/>
      <c r="F94" s="441"/>
      <c r="G94" s="442"/>
    </row>
    <row r="95" spans="1:7" ht="12.75" customHeight="1">
      <c r="A95" s="53"/>
      <c r="B95" s="83" t="s">
        <v>248</v>
      </c>
      <c r="C95" s="435" t="s">
        <v>68</v>
      </c>
      <c r="D95" s="435" t="s">
        <v>69</v>
      </c>
      <c r="E95" s="91">
        <f>E36</f>
        <v>20000</v>
      </c>
      <c r="F95" s="91"/>
      <c r="G95" s="437">
        <f>SUM(E95:F95)</f>
        <v>20000</v>
      </c>
    </row>
    <row r="96" spans="1:7" ht="15" customHeight="1">
      <c r="A96" s="53">
        <v>2</v>
      </c>
      <c r="B96" s="180" t="s">
        <v>70</v>
      </c>
      <c r="C96" s="81"/>
      <c r="D96" s="93"/>
      <c r="E96" s="444"/>
      <c r="F96" s="444"/>
      <c r="G96" s="97"/>
    </row>
    <row r="97" spans="1:7" ht="12" customHeight="1">
      <c r="A97" s="53"/>
      <c r="B97" s="445" t="s">
        <v>249</v>
      </c>
      <c r="C97" s="81" t="s">
        <v>132</v>
      </c>
      <c r="D97" s="435" t="s">
        <v>69</v>
      </c>
      <c r="E97" s="91">
        <v>1</v>
      </c>
      <c r="F97" s="444"/>
      <c r="G97" s="179">
        <f>SUM(E97:F97)</f>
        <v>1</v>
      </c>
    </row>
    <row r="98" spans="1:7" ht="12" customHeight="1">
      <c r="A98" s="53">
        <v>3</v>
      </c>
      <c r="B98" s="180" t="s">
        <v>83</v>
      </c>
      <c r="C98" s="81"/>
      <c r="D98" s="93"/>
      <c r="E98" s="444"/>
      <c r="F98" s="444"/>
      <c r="G98" s="218"/>
    </row>
    <row r="99" spans="1:7" ht="12" customHeight="1">
      <c r="A99" s="53"/>
      <c r="B99" s="446" t="s">
        <v>250</v>
      </c>
      <c r="C99" s="435" t="s">
        <v>68</v>
      </c>
      <c r="D99" s="179" t="s">
        <v>85</v>
      </c>
      <c r="E99" s="91">
        <f>E95/E97</f>
        <v>20000</v>
      </c>
      <c r="F99" s="444"/>
      <c r="G99" s="439">
        <f>G95/G97</f>
        <v>20000</v>
      </c>
    </row>
    <row r="100" spans="1:7" ht="12" customHeight="1">
      <c r="A100" s="53">
        <v>4</v>
      </c>
      <c r="B100" s="180" t="s">
        <v>89</v>
      </c>
      <c r="C100" s="180"/>
      <c r="D100" s="180"/>
      <c r="E100" s="180"/>
      <c r="F100" s="180"/>
      <c r="G100" s="180"/>
    </row>
    <row r="101" spans="1:7" ht="12" customHeight="1">
      <c r="A101" s="53"/>
      <c r="B101" s="447" t="s">
        <v>251</v>
      </c>
      <c r="C101" s="81" t="s">
        <v>91</v>
      </c>
      <c r="D101" s="93" t="s">
        <v>85</v>
      </c>
      <c r="E101" s="170">
        <v>0.5</v>
      </c>
      <c r="F101" s="441"/>
      <c r="G101" s="448">
        <f>E101</f>
        <v>0.5</v>
      </c>
    </row>
    <row r="102" spans="1:7" ht="12" customHeight="1">
      <c r="A102" s="433">
        <v>5</v>
      </c>
      <c r="B102" s="434" t="str">
        <f>B37</f>
        <v>На придбання обладнання та матеріалів для забезпечення творчого процесу переможців конкурсу ТОП-10</v>
      </c>
      <c r="C102" s="434"/>
      <c r="D102" s="434"/>
      <c r="E102" s="434"/>
      <c r="F102" s="434"/>
      <c r="G102" s="434"/>
    </row>
    <row r="103" spans="1:7" ht="12" customHeight="1">
      <c r="A103" s="53">
        <v>1</v>
      </c>
      <c r="B103" s="180" t="s">
        <v>58</v>
      </c>
      <c r="C103" s="179"/>
      <c r="D103" s="179"/>
      <c r="E103" s="179"/>
      <c r="F103" s="179"/>
      <c r="G103" s="179"/>
    </row>
    <row r="104" spans="1:7" ht="12.75" customHeight="1">
      <c r="A104" s="53"/>
      <c r="B104" s="449" t="s">
        <v>252</v>
      </c>
      <c r="C104" s="435" t="s">
        <v>68</v>
      </c>
      <c r="D104" s="436" t="s">
        <v>69</v>
      </c>
      <c r="E104" s="437">
        <f>E37</f>
        <v>7000</v>
      </c>
      <c r="F104" s="437">
        <f>F37</f>
        <v>60000</v>
      </c>
      <c r="G104" s="437">
        <f>SUM(E104:F104)</f>
        <v>67000</v>
      </c>
    </row>
    <row r="105" spans="1:7" ht="12" customHeight="1">
      <c r="A105" s="53">
        <v>2</v>
      </c>
      <c r="B105" s="180" t="s">
        <v>70</v>
      </c>
      <c r="C105" s="435"/>
      <c r="D105" s="93"/>
      <c r="E105" s="340"/>
      <c r="F105" s="165"/>
      <c r="G105" s="96"/>
    </row>
    <row r="106" spans="1:7" ht="12" customHeight="1">
      <c r="A106" s="53"/>
      <c r="B106" s="189" t="s">
        <v>131</v>
      </c>
      <c r="C106" s="81" t="s">
        <v>132</v>
      </c>
      <c r="D106" s="436" t="s">
        <v>69</v>
      </c>
      <c r="E106" s="81">
        <v>14</v>
      </c>
      <c r="F106" s="81">
        <v>3</v>
      </c>
      <c r="G106" s="179">
        <f>SUM(E106:F106)</f>
        <v>17</v>
      </c>
    </row>
    <row r="107" spans="1:7" ht="12" customHeight="1">
      <c r="A107" s="53">
        <v>3</v>
      </c>
      <c r="B107" s="180" t="s">
        <v>83</v>
      </c>
      <c r="C107" s="179"/>
      <c r="D107" s="53"/>
      <c r="E107" s="438"/>
      <c r="F107" s="167"/>
      <c r="G107" s="166"/>
    </row>
    <row r="108" spans="1:7" ht="12" customHeight="1">
      <c r="A108" s="53"/>
      <c r="B108" s="194" t="s">
        <v>253</v>
      </c>
      <c r="C108" s="435" t="s">
        <v>68</v>
      </c>
      <c r="D108" s="179" t="s">
        <v>85</v>
      </c>
      <c r="E108" s="439">
        <f>E104/E106</f>
        <v>500</v>
      </c>
      <c r="F108" s="439">
        <f>F104/F106</f>
        <v>20000</v>
      </c>
      <c r="G108" s="439">
        <f>G104/G106</f>
        <v>3941.1764705882351</v>
      </c>
    </row>
    <row r="109" spans="1:7" ht="12" customHeight="1">
      <c r="A109" s="53">
        <v>4</v>
      </c>
      <c r="B109" s="176" t="s">
        <v>89</v>
      </c>
      <c r="C109" s="177"/>
      <c r="D109" s="177"/>
      <c r="E109" s="177"/>
      <c r="F109" s="177"/>
      <c r="G109" s="178"/>
    </row>
    <row r="110" spans="1:7" ht="12" customHeight="1">
      <c r="A110" s="53"/>
      <c r="B110" s="440" t="s">
        <v>247</v>
      </c>
      <c r="C110" s="81" t="s">
        <v>91</v>
      </c>
      <c r="D110" s="93" t="s">
        <v>85</v>
      </c>
      <c r="E110" s="441"/>
      <c r="F110" s="441"/>
      <c r="G110" s="443">
        <v>0.38</v>
      </c>
    </row>
    <row r="111" spans="1:7" ht="30" customHeight="1">
      <c r="A111" s="42" t="s">
        <v>254</v>
      </c>
      <c r="B111" s="42"/>
      <c r="C111" s="42"/>
      <c r="D111" s="450"/>
      <c r="E111" s="451"/>
      <c r="F111" s="110" t="s">
        <v>95</v>
      </c>
      <c r="G111" s="110"/>
    </row>
    <row r="112" spans="1:7" ht="12" customHeight="1">
      <c r="A112" s="203" t="s">
        <v>96</v>
      </c>
      <c r="B112" s="203"/>
      <c r="C112" s="203"/>
      <c r="D112" s="33"/>
      <c r="E112" s="107"/>
      <c r="F112" s="452" t="s">
        <v>98</v>
      </c>
      <c r="G112" s="452"/>
    </row>
    <row r="113" spans="1:7" ht="18" customHeight="1">
      <c r="A113" s="42" t="s">
        <v>97</v>
      </c>
      <c r="B113" s="42"/>
      <c r="C113" s="42"/>
      <c r="D113" s="108"/>
      <c r="E113" s="453"/>
      <c r="F113" s="110"/>
      <c r="G113" s="110"/>
    </row>
    <row r="114" spans="1:7">
      <c r="A114" s="107"/>
      <c r="B114" s="33"/>
      <c r="C114" s="107"/>
      <c r="D114" s="107"/>
      <c r="E114" s="107"/>
      <c r="F114" s="107"/>
      <c r="G114" s="107"/>
    </row>
    <row r="115" spans="1:7">
      <c r="A115" s="49"/>
      <c r="B115" s="49"/>
      <c r="C115" s="49"/>
      <c r="D115" s="49"/>
      <c r="E115" s="49"/>
      <c r="F115" s="49"/>
      <c r="G115" s="49"/>
    </row>
    <row r="116" spans="1:7">
      <c r="A116" s="49"/>
      <c r="B116" s="49"/>
      <c r="C116" s="49"/>
      <c r="D116" s="49"/>
      <c r="E116" s="49"/>
      <c r="F116" s="49"/>
      <c r="G116" s="49"/>
    </row>
  </sheetData>
  <mergeCells count="49">
    <mergeCell ref="B102:G102"/>
    <mergeCell ref="B109:G109"/>
    <mergeCell ref="A111:C111"/>
    <mergeCell ref="F111:G111"/>
    <mergeCell ref="A112:C112"/>
    <mergeCell ref="F112:G113"/>
    <mergeCell ref="A113:C113"/>
    <mergeCell ref="B48:G48"/>
    <mergeCell ref="B75:G75"/>
    <mergeCell ref="B82:G82"/>
    <mergeCell ref="B84:G84"/>
    <mergeCell ref="B91:G91"/>
    <mergeCell ref="B93:G93"/>
    <mergeCell ref="B35:D35"/>
    <mergeCell ref="B36:D36"/>
    <mergeCell ref="B37:D37"/>
    <mergeCell ref="A38:D38"/>
    <mergeCell ref="B40:D40"/>
    <mergeCell ref="B45:G45"/>
    <mergeCell ref="B28:E28"/>
    <mergeCell ref="B30:F30"/>
    <mergeCell ref="B31:D31"/>
    <mergeCell ref="B32:D32"/>
    <mergeCell ref="B33:D33"/>
    <mergeCell ref="B34:D34"/>
    <mergeCell ref="B21:E21"/>
    <mergeCell ref="B22:E22"/>
    <mergeCell ref="B23:E23"/>
    <mergeCell ref="B24:G24"/>
    <mergeCell ref="B26:D26"/>
    <mergeCell ref="B27:E27"/>
    <mergeCell ref="E15:F15"/>
    <mergeCell ref="E16:F16"/>
    <mergeCell ref="B17:C17"/>
    <mergeCell ref="E17:F17"/>
    <mergeCell ref="B19:G19"/>
    <mergeCell ref="B20:E20"/>
    <mergeCell ref="C11:F11"/>
    <mergeCell ref="A12:B12"/>
    <mergeCell ref="C12:F12"/>
    <mergeCell ref="C13:F13"/>
    <mergeCell ref="A14:B14"/>
    <mergeCell ref="C14:F14"/>
    <mergeCell ref="F1:G3"/>
    <mergeCell ref="F5:G5"/>
    <mergeCell ref="F6:G6"/>
    <mergeCell ref="F7:G7"/>
    <mergeCell ref="A9:G9"/>
    <mergeCell ref="A10:G10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9"/>
  <sheetViews>
    <sheetView workbookViewId="0">
      <selection activeCell="B43" sqref="B43:G43"/>
    </sheetView>
  </sheetViews>
  <sheetFormatPr defaultColWidth="21.5703125" defaultRowHeight="15"/>
  <cols>
    <col min="1" max="1" width="4.140625" style="1" customWidth="1"/>
    <col min="2" max="2" width="44.85546875" style="1" customWidth="1"/>
    <col min="3" max="3" width="11.85546875" style="1" customWidth="1"/>
    <col min="4" max="4" width="17.140625" style="1" customWidth="1"/>
    <col min="5" max="5" width="17.5703125" style="1" customWidth="1"/>
    <col min="6" max="6" width="21" style="1" customWidth="1"/>
    <col min="7" max="7" width="17.7109375" style="1" customWidth="1"/>
    <col min="8" max="16384" width="21.5703125" style="1"/>
  </cols>
  <sheetData>
    <row r="1" spans="1:7" ht="6.75" customHeight="1">
      <c r="F1" s="204" t="s">
        <v>0</v>
      </c>
      <c r="G1" s="205"/>
    </row>
    <row r="2" spans="1:7" ht="10.5" customHeight="1">
      <c r="F2" s="205"/>
      <c r="G2" s="205"/>
    </row>
    <row r="3" spans="1:7" ht="20.25" customHeight="1">
      <c r="F3" s="205"/>
      <c r="G3" s="205"/>
    </row>
    <row r="4" spans="1:7" ht="10.5" customHeight="1">
      <c r="A4" s="4"/>
      <c r="E4" s="5"/>
      <c r="F4" s="6" t="s">
        <v>1</v>
      </c>
    </row>
    <row r="5" spans="1:7" ht="9.75" customHeight="1">
      <c r="A5" s="4"/>
      <c r="E5" s="5"/>
      <c r="F5" s="313" t="s">
        <v>2</v>
      </c>
      <c r="G5" s="313"/>
    </row>
    <row r="6" spans="1:7" ht="11.25" customHeight="1">
      <c r="A6" s="4"/>
      <c r="B6" s="4"/>
      <c r="E6" s="9"/>
      <c r="F6" s="314" t="s">
        <v>3</v>
      </c>
      <c r="G6" s="314"/>
    </row>
    <row r="7" spans="1:7" ht="10.5" customHeight="1">
      <c r="A7" s="4"/>
      <c r="E7" s="5"/>
      <c r="F7" s="114" t="s">
        <v>4</v>
      </c>
      <c r="G7" s="114"/>
    </row>
    <row r="8" spans="1:7" ht="10.5" customHeight="1">
      <c r="A8" s="4"/>
      <c r="B8" s="4"/>
      <c r="E8" s="9"/>
      <c r="F8" s="12" t="s">
        <v>135</v>
      </c>
      <c r="G8" s="13" t="s">
        <v>136</v>
      </c>
    </row>
    <row r="9" spans="1:7" ht="12" customHeight="1">
      <c r="A9" s="14" t="s">
        <v>185</v>
      </c>
      <c r="B9" s="14"/>
      <c r="C9" s="14"/>
      <c r="D9" s="14"/>
      <c r="E9" s="14"/>
      <c r="F9" s="14"/>
      <c r="G9" s="14"/>
    </row>
    <row r="10" spans="1:7" ht="9.75" customHeight="1">
      <c r="A10" s="14" t="s">
        <v>8</v>
      </c>
      <c r="B10" s="14"/>
      <c r="C10" s="14"/>
      <c r="D10" s="14"/>
      <c r="E10" s="14"/>
      <c r="F10" s="14"/>
      <c r="G10" s="14"/>
    </row>
    <row r="11" spans="1:7" ht="15" customHeight="1">
      <c r="A11" s="15" t="s">
        <v>9</v>
      </c>
      <c r="B11" s="16">
        <v>10100000</v>
      </c>
      <c r="C11" s="17" t="s">
        <v>10</v>
      </c>
      <c r="D11" s="17"/>
      <c r="E11" s="17"/>
      <c r="F11" s="17"/>
      <c r="G11" s="18">
        <v>2229238</v>
      </c>
    </row>
    <row r="12" spans="1:7" ht="19.5" customHeight="1">
      <c r="A12" s="19" t="s">
        <v>11</v>
      </c>
      <c r="B12" s="19"/>
      <c r="C12" s="20" t="s">
        <v>4</v>
      </c>
      <c r="D12" s="20"/>
      <c r="E12" s="20"/>
      <c r="F12" s="20"/>
      <c r="G12" s="21" t="s">
        <v>12</v>
      </c>
    </row>
    <row r="13" spans="1:7" ht="12.75" customHeight="1">
      <c r="A13" s="315" t="s">
        <v>13</v>
      </c>
      <c r="B13" s="316">
        <f>B11</f>
        <v>10100000</v>
      </c>
      <c r="C13" s="317" t="s">
        <v>10</v>
      </c>
      <c r="D13" s="317"/>
      <c r="E13" s="317"/>
      <c r="F13" s="317"/>
      <c r="G13" s="318">
        <f>G11</f>
        <v>2229238</v>
      </c>
    </row>
    <row r="14" spans="1:7" ht="21" customHeight="1">
      <c r="A14" s="121" t="s">
        <v>14</v>
      </c>
      <c r="B14" s="121"/>
      <c r="C14" s="319" t="s">
        <v>15</v>
      </c>
      <c r="D14" s="319"/>
      <c r="E14" s="319"/>
      <c r="F14" s="319"/>
      <c r="G14" s="320" t="s">
        <v>12</v>
      </c>
    </row>
    <row r="15" spans="1:7" ht="39" customHeight="1">
      <c r="A15" s="206" t="s">
        <v>16</v>
      </c>
      <c r="B15" s="207">
        <v>1014060</v>
      </c>
      <c r="C15" s="207">
        <v>4060</v>
      </c>
      <c r="D15" s="208" t="s">
        <v>186</v>
      </c>
      <c r="E15" s="321" t="str">
        <f>'[1]Лист1 (2)'!$C$9</f>
        <v>Забезпечення діяльності палаців і будинків культури, клубів, центрів дозвілля та інших клубних закладів</v>
      </c>
      <c r="F15" s="321"/>
      <c r="G15" s="29">
        <v>13203100000014</v>
      </c>
    </row>
    <row r="16" spans="1:7" ht="31.5" customHeight="1">
      <c r="A16" s="49"/>
      <c r="B16" s="118" t="s">
        <v>14</v>
      </c>
      <c r="C16" s="119" t="s">
        <v>19</v>
      </c>
      <c r="D16" s="120" t="s">
        <v>20</v>
      </c>
      <c r="E16" s="121" t="s">
        <v>21</v>
      </c>
      <c r="F16" s="121"/>
      <c r="G16" s="120" t="s">
        <v>22</v>
      </c>
    </row>
    <row r="17" spans="1:13">
      <c r="A17" s="33" t="s">
        <v>23</v>
      </c>
      <c r="B17" s="202" t="s">
        <v>24</v>
      </c>
      <c r="C17" s="202"/>
      <c r="D17" s="37">
        <f>E36</f>
        <v>5032910</v>
      </c>
      <c r="E17" s="36" t="s">
        <v>25</v>
      </c>
      <c r="F17" s="36"/>
      <c r="G17" s="322">
        <f>C36</f>
        <v>4855510</v>
      </c>
    </row>
    <row r="18" spans="1:13" ht="15.75">
      <c r="A18" s="111"/>
      <c r="B18" s="38" t="s">
        <v>187</v>
      </c>
      <c r="C18" s="39">
        <f>D36</f>
        <v>177400</v>
      </c>
      <c r="D18" s="40" t="s">
        <v>27</v>
      </c>
      <c r="E18" s="41"/>
      <c r="F18" s="41"/>
      <c r="G18" s="40"/>
    </row>
    <row r="19" spans="1:13">
      <c r="A19" s="33" t="s">
        <v>28</v>
      </c>
      <c r="B19" s="42" t="s">
        <v>29</v>
      </c>
      <c r="C19" s="42"/>
      <c r="D19" s="42"/>
      <c r="E19" s="42"/>
      <c r="F19" s="42"/>
      <c r="G19" s="42"/>
      <c r="H19" s="5"/>
      <c r="I19" s="5"/>
      <c r="J19" s="5"/>
      <c r="K19" s="5"/>
      <c r="L19" s="5"/>
      <c r="M19" s="5"/>
    </row>
    <row r="20" spans="1:13" ht="76.5" customHeight="1">
      <c r="A20" s="111"/>
      <c r="B20" s="42" t="s">
        <v>188</v>
      </c>
      <c r="C20" s="42"/>
      <c r="D20" s="42"/>
      <c r="E20" s="42"/>
      <c r="F20" s="42"/>
      <c r="G20" s="42"/>
      <c r="H20" s="5"/>
      <c r="I20" s="5"/>
      <c r="J20" s="5"/>
      <c r="K20" s="5"/>
      <c r="L20" s="5"/>
      <c r="M20" s="5"/>
    </row>
    <row r="21" spans="1:13" ht="20.25" customHeight="1">
      <c r="A21" s="33" t="s">
        <v>31</v>
      </c>
      <c r="B21" s="42" t="s">
        <v>32</v>
      </c>
      <c r="C21" s="42"/>
      <c r="D21" s="42"/>
      <c r="E21" s="42"/>
      <c r="F21" s="42"/>
      <c r="G21" s="42"/>
      <c r="H21" s="5"/>
      <c r="I21" s="5"/>
      <c r="J21" s="5"/>
      <c r="K21" s="5"/>
      <c r="L21" s="5"/>
      <c r="M21" s="5"/>
    </row>
    <row r="22" spans="1:13" ht="14.25" customHeight="1">
      <c r="A22" s="43" t="s">
        <v>33</v>
      </c>
      <c r="B22" s="44" t="s">
        <v>34</v>
      </c>
      <c r="C22" s="44"/>
      <c r="D22" s="44"/>
      <c r="E22" s="44"/>
      <c r="F22" s="44"/>
      <c r="G22" s="44"/>
      <c r="H22" s="5"/>
      <c r="I22" s="5"/>
      <c r="J22" s="5"/>
      <c r="K22" s="5"/>
      <c r="L22" s="5"/>
      <c r="M22" s="5"/>
    </row>
    <row r="23" spans="1:13" ht="16.5" customHeight="1">
      <c r="A23" s="45"/>
      <c r="B23" s="46" t="str">
        <f>B28</f>
        <v>Забезпечення організації  культурного дозвілля  населення  і зміцнення культурних традицій .</v>
      </c>
      <c r="C23" s="47"/>
      <c r="D23" s="47"/>
      <c r="E23" s="47"/>
      <c r="F23" s="47"/>
      <c r="G23" s="48"/>
      <c r="H23" s="5"/>
      <c r="I23" s="5"/>
      <c r="J23" s="5"/>
      <c r="K23" s="5"/>
      <c r="L23" s="5"/>
      <c r="M23" s="5"/>
    </row>
    <row r="24" spans="1:13">
      <c r="A24" s="33">
        <v>7</v>
      </c>
      <c r="B24" s="42" t="s">
        <v>37</v>
      </c>
      <c r="C24" s="42"/>
      <c r="D24" s="42"/>
      <c r="E24" s="42"/>
      <c r="F24" s="42"/>
      <c r="G24" s="42"/>
      <c r="H24" s="5"/>
      <c r="I24" s="5"/>
      <c r="J24" s="5"/>
      <c r="K24" s="5"/>
      <c r="L24" s="5"/>
      <c r="M24" s="5"/>
    </row>
    <row r="25" spans="1:13" ht="13.5" customHeight="1">
      <c r="A25" s="214" t="s">
        <v>189</v>
      </c>
      <c r="B25" s="214"/>
      <c r="C25" s="214"/>
      <c r="D25" s="214"/>
      <c r="E25" s="214"/>
      <c r="F25" s="214"/>
      <c r="G25" s="214"/>
      <c r="H25" s="51"/>
      <c r="I25" s="51"/>
      <c r="J25" s="51"/>
      <c r="K25" s="51"/>
      <c r="L25" s="51"/>
      <c r="M25" s="51"/>
    </row>
    <row r="26" spans="1:13" ht="18.75" customHeight="1">
      <c r="A26" s="33">
        <v>8</v>
      </c>
      <c r="B26" s="52" t="s">
        <v>40</v>
      </c>
      <c r="C26" s="52"/>
      <c r="D26" s="52"/>
      <c r="E26" s="49"/>
      <c r="F26" s="49"/>
      <c r="G26" s="49"/>
    </row>
    <row r="27" spans="1:13" ht="11.25" customHeight="1">
      <c r="A27" s="43" t="s">
        <v>33</v>
      </c>
      <c r="B27" s="129" t="s">
        <v>41</v>
      </c>
      <c r="C27" s="129"/>
      <c r="D27" s="129"/>
      <c r="E27" s="129"/>
      <c r="F27" s="129"/>
      <c r="G27" s="129"/>
    </row>
    <row r="28" spans="1:13" ht="15.75" customHeight="1">
      <c r="A28" s="53">
        <v>1</v>
      </c>
      <c r="B28" s="323" t="s">
        <v>190</v>
      </c>
      <c r="C28" s="324"/>
      <c r="D28" s="324"/>
      <c r="E28" s="324"/>
      <c r="F28" s="324"/>
      <c r="G28" s="325"/>
    </row>
    <row r="29" spans="1:13" ht="7.5" customHeight="1">
      <c r="A29" s="45"/>
      <c r="B29" s="57"/>
      <c r="C29" s="57"/>
      <c r="D29" s="57"/>
      <c r="E29" s="57"/>
      <c r="F29" s="57"/>
      <c r="G29" s="57"/>
    </row>
    <row r="30" spans="1:13" ht="7.5" customHeight="1">
      <c r="A30" s="71"/>
      <c r="B30" s="49"/>
      <c r="C30" s="49"/>
      <c r="D30" s="49"/>
      <c r="E30" s="49"/>
      <c r="F30" s="49"/>
      <c r="G30" s="49"/>
    </row>
    <row r="31" spans="1:13" ht="11.25" customHeight="1">
      <c r="A31" s="33">
        <v>9</v>
      </c>
      <c r="B31" s="59" t="s">
        <v>44</v>
      </c>
      <c r="C31" s="59"/>
      <c r="D31" s="59"/>
      <c r="E31" s="326" t="s">
        <v>45</v>
      </c>
      <c r="F31" s="49"/>
      <c r="G31" s="40"/>
    </row>
    <row r="32" spans="1:13" ht="28.5" customHeight="1">
      <c r="A32" s="43" t="s">
        <v>33</v>
      </c>
      <c r="B32" s="53" t="s">
        <v>46</v>
      </c>
      <c r="C32" s="53" t="s">
        <v>47</v>
      </c>
      <c r="D32" s="53" t="s">
        <v>48</v>
      </c>
      <c r="E32" s="53" t="s">
        <v>49</v>
      </c>
      <c r="F32" s="49"/>
      <c r="G32" s="49"/>
    </row>
    <row r="33" spans="1:7" ht="12" customHeight="1">
      <c r="A33" s="43">
        <v>1</v>
      </c>
      <c r="B33" s="43">
        <v>2</v>
      </c>
      <c r="C33" s="43">
        <v>3</v>
      </c>
      <c r="D33" s="43">
        <v>4</v>
      </c>
      <c r="E33" s="43">
        <v>6</v>
      </c>
      <c r="F33" s="49"/>
      <c r="G33" s="49"/>
    </row>
    <row r="34" spans="1:7" ht="27.75" customHeight="1">
      <c r="A34" s="53">
        <v>1</v>
      </c>
      <c r="B34" s="217" t="str">
        <f>B28</f>
        <v>Забезпечення організації  культурного дозвілля  населення  і зміцнення культурних традицій .</v>
      </c>
      <c r="C34" s="218">
        <v>4563200</v>
      </c>
      <c r="D34" s="143">
        <v>177400</v>
      </c>
      <c r="E34" s="143">
        <f>C34+D34</f>
        <v>4740600</v>
      </c>
      <c r="F34" s="49"/>
      <c r="G34" s="49"/>
    </row>
    <row r="35" spans="1:7" ht="42" customHeight="1">
      <c r="A35" s="53">
        <v>2</v>
      </c>
      <c r="B35" s="327" t="s">
        <v>191</v>
      </c>
      <c r="C35" s="218">
        <v>292310</v>
      </c>
      <c r="D35" s="143"/>
      <c r="E35" s="143">
        <f>C35+D35</f>
        <v>292310</v>
      </c>
      <c r="F35" s="49"/>
      <c r="G35" s="49"/>
    </row>
    <row r="36" spans="1:7" ht="9.75" customHeight="1">
      <c r="A36" s="222" t="s">
        <v>49</v>
      </c>
      <c r="B36" s="222"/>
      <c r="C36" s="143">
        <f>SUM(C34:C35)</f>
        <v>4855510</v>
      </c>
      <c r="D36" s="143">
        <f>SUM(D34:D35)</f>
        <v>177400</v>
      </c>
      <c r="E36" s="143">
        <f>SUM(E34:E35)</f>
        <v>5032910</v>
      </c>
      <c r="F36" s="49"/>
      <c r="G36" s="49"/>
    </row>
    <row r="37" spans="1:7" ht="15" customHeight="1">
      <c r="A37" s="71"/>
      <c r="B37" s="49"/>
      <c r="C37" s="49"/>
      <c r="D37" s="49"/>
      <c r="E37" s="49"/>
      <c r="F37" s="49"/>
      <c r="G37" s="49"/>
    </row>
    <row r="38" spans="1:7" ht="15.75" customHeight="1">
      <c r="A38" s="328">
        <v>10</v>
      </c>
      <c r="B38" s="329" t="s">
        <v>51</v>
      </c>
      <c r="C38" s="329"/>
      <c r="D38" s="329"/>
      <c r="E38" s="329"/>
      <c r="F38" s="330" t="s">
        <v>45</v>
      </c>
      <c r="G38" s="49"/>
    </row>
    <row r="39" spans="1:7" ht="14.25" customHeight="1">
      <c r="A39" s="148"/>
      <c r="B39" s="43" t="s">
        <v>146</v>
      </c>
      <c r="C39" s="43" t="s">
        <v>47</v>
      </c>
      <c r="D39" s="43" t="s">
        <v>48</v>
      </c>
      <c r="E39" s="43" t="s">
        <v>49</v>
      </c>
      <c r="F39" s="148"/>
      <c r="G39" s="49"/>
    </row>
    <row r="40" spans="1:7" ht="9" customHeight="1">
      <c r="A40" s="148"/>
      <c r="B40" s="43">
        <v>1</v>
      </c>
      <c r="C40" s="43">
        <v>2</v>
      </c>
      <c r="D40" s="43">
        <v>3</v>
      </c>
      <c r="E40" s="43">
        <v>4</v>
      </c>
      <c r="F40" s="148"/>
      <c r="G40" s="49"/>
    </row>
    <row r="41" spans="1:7" ht="9.75" customHeight="1">
      <c r="A41" s="148"/>
      <c r="B41" s="73" t="s">
        <v>49</v>
      </c>
      <c r="C41" s="73"/>
      <c r="D41" s="73"/>
      <c r="E41" s="73"/>
      <c r="F41" s="148"/>
      <c r="G41" s="49"/>
    </row>
    <row r="42" spans="1:7" ht="10.5" customHeight="1">
      <c r="A42" s="71"/>
      <c r="B42" s="49"/>
      <c r="C42" s="49"/>
      <c r="D42" s="49"/>
      <c r="E42" s="49"/>
      <c r="F42" s="49"/>
      <c r="G42" s="49"/>
    </row>
    <row r="43" spans="1:7">
      <c r="A43" s="33">
        <v>11</v>
      </c>
      <c r="B43" s="42" t="s">
        <v>54</v>
      </c>
      <c r="C43" s="42"/>
      <c r="D43" s="42"/>
      <c r="E43" s="42"/>
      <c r="F43" s="42"/>
      <c r="G43" s="42"/>
    </row>
    <row r="44" spans="1:7" ht="21.75" customHeight="1">
      <c r="A44" s="43" t="s">
        <v>33</v>
      </c>
      <c r="B44" s="53" t="s">
        <v>55</v>
      </c>
      <c r="C44" s="53" t="s">
        <v>56</v>
      </c>
      <c r="D44" s="53" t="s">
        <v>57</v>
      </c>
      <c r="E44" s="53" t="s">
        <v>47</v>
      </c>
      <c r="F44" s="53" t="s">
        <v>48</v>
      </c>
      <c r="G44" s="53" t="s">
        <v>49</v>
      </c>
    </row>
    <row r="45" spans="1:7" ht="8.25" customHeight="1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</row>
    <row r="46" spans="1:7" ht="14.25" customHeight="1">
      <c r="A46" s="331">
        <v>1</v>
      </c>
      <c r="B46" s="226" t="str">
        <f>B34</f>
        <v>Забезпечення організації  культурного дозвілля  населення  і зміцнення культурних традицій .</v>
      </c>
      <c r="C46" s="227"/>
      <c r="D46" s="227"/>
      <c r="E46" s="227"/>
      <c r="F46" s="227"/>
      <c r="G46" s="228"/>
    </row>
    <row r="47" spans="1:7" ht="14.25" customHeight="1">
      <c r="A47" s="77">
        <v>1</v>
      </c>
      <c r="B47" s="78" t="s">
        <v>58</v>
      </c>
      <c r="C47" s="45"/>
      <c r="D47" s="45"/>
      <c r="E47" s="45"/>
      <c r="F47" s="45"/>
      <c r="G47" s="45"/>
    </row>
    <row r="48" spans="1:7" ht="13.5" customHeight="1">
      <c r="A48" s="45"/>
      <c r="B48" s="229" t="s">
        <v>192</v>
      </c>
      <c r="C48" s="82" t="s">
        <v>60</v>
      </c>
      <c r="D48" s="153" t="s">
        <v>74</v>
      </c>
      <c r="E48" s="332">
        <v>2</v>
      </c>
      <c r="F48" s="333"/>
      <c r="G48" s="190">
        <v>2</v>
      </c>
    </row>
    <row r="49" spans="1:8" ht="13.5" customHeight="1">
      <c r="A49" s="45"/>
      <c r="B49" s="189" t="s">
        <v>193</v>
      </c>
      <c r="C49" s="82" t="s">
        <v>60</v>
      </c>
      <c r="D49" s="153" t="s">
        <v>74</v>
      </c>
      <c r="E49" s="332">
        <v>2</v>
      </c>
      <c r="F49" s="333"/>
      <c r="G49" s="193">
        <f>E49</f>
        <v>2</v>
      </c>
    </row>
    <row r="50" spans="1:8" ht="15" customHeight="1">
      <c r="A50" s="45"/>
      <c r="B50" s="189" t="s">
        <v>194</v>
      </c>
      <c r="C50" s="82" t="s">
        <v>60</v>
      </c>
      <c r="D50" s="153" t="s">
        <v>74</v>
      </c>
      <c r="E50" s="332">
        <v>10</v>
      </c>
      <c r="F50" s="333"/>
      <c r="G50" s="193">
        <f>E50</f>
        <v>10</v>
      </c>
    </row>
    <row r="51" spans="1:8" ht="15.75">
      <c r="A51" s="45"/>
      <c r="B51" s="189" t="s">
        <v>195</v>
      </c>
      <c r="C51" s="82" t="s">
        <v>60</v>
      </c>
      <c r="D51" s="153" t="s">
        <v>63</v>
      </c>
      <c r="E51" s="334">
        <f>SUM(E52:E55)</f>
        <v>44.3</v>
      </c>
      <c r="F51" s="333"/>
      <c r="G51" s="335">
        <f>E51</f>
        <v>44.3</v>
      </c>
    </row>
    <row r="52" spans="1:8" ht="12.75" customHeight="1">
      <c r="A52" s="88"/>
      <c r="B52" s="155" t="s">
        <v>64</v>
      </c>
      <c r="C52" s="82" t="s">
        <v>60</v>
      </c>
      <c r="D52" s="153" t="s">
        <v>63</v>
      </c>
      <c r="E52" s="336">
        <v>17.5</v>
      </c>
      <c r="F52" s="333"/>
      <c r="G52" s="335">
        <f>E52</f>
        <v>17.5</v>
      </c>
    </row>
    <row r="53" spans="1:8" ht="12.75" customHeight="1">
      <c r="A53" s="45"/>
      <c r="B53" s="155" t="s">
        <v>65</v>
      </c>
      <c r="C53" s="82" t="s">
        <v>60</v>
      </c>
      <c r="D53" s="153" t="s">
        <v>63</v>
      </c>
      <c r="E53" s="336">
        <v>6.5</v>
      </c>
      <c r="F53" s="333"/>
      <c r="G53" s="335">
        <f>E53</f>
        <v>6.5</v>
      </c>
    </row>
    <row r="54" spans="1:8" ht="12" customHeight="1">
      <c r="A54" s="45"/>
      <c r="B54" s="155" t="s">
        <v>66</v>
      </c>
      <c r="C54" s="82" t="s">
        <v>60</v>
      </c>
      <c r="D54" s="153" t="s">
        <v>63</v>
      </c>
      <c r="E54" s="336">
        <v>20.3</v>
      </c>
      <c r="F54" s="246"/>
      <c r="G54" s="335">
        <f>SUM(E54:F54)</f>
        <v>20.3</v>
      </c>
    </row>
    <row r="55" spans="1:8" ht="12.75" customHeight="1">
      <c r="A55" s="88"/>
      <c r="B55" s="189" t="s">
        <v>196</v>
      </c>
      <c r="C55" s="82" t="s">
        <v>60</v>
      </c>
      <c r="D55" s="153" t="s">
        <v>63</v>
      </c>
      <c r="E55" s="332"/>
      <c r="F55" s="337"/>
      <c r="G55" s="158"/>
    </row>
    <row r="56" spans="1:8" ht="27" customHeight="1">
      <c r="A56" s="88"/>
      <c r="B56" s="189" t="s">
        <v>197</v>
      </c>
      <c r="C56" s="82" t="s">
        <v>68</v>
      </c>
      <c r="D56" s="338" t="s">
        <v>69</v>
      </c>
      <c r="E56" s="339">
        <f>C34</f>
        <v>4563200</v>
      </c>
      <c r="F56" s="340"/>
      <c r="G56" s="188">
        <f t="shared" ref="G56:G61" si="0">E56</f>
        <v>4563200</v>
      </c>
    </row>
    <row r="57" spans="1:8" ht="13.5" customHeight="1">
      <c r="A57" s="77">
        <v>2</v>
      </c>
      <c r="B57" s="78" t="s">
        <v>70</v>
      </c>
      <c r="C57" s="158"/>
      <c r="D57" s="80"/>
      <c r="E57" s="187"/>
      <c r="F57" s="165"/>
      <c r="G57" s="188"/>
    </row>
    <row r="58" spans="1:8" ht="14.25" customHeight="1">
      <c r="A58" s="77"/>
      <c r="B58" s="189" t="s">
        <v>198</v>
      </c>
      <c r="C58" s="153" t="s">
        <v>119</v>
      </c>
      <c r="D58" s="157" t="s">
        <v>110</v>
      </c>
      <c r="E58" s="190">
        <v>119570</v>
      </c>
      <c r="F58" s="239"/>
      <c r="G58" s="188">
        <f t="shared" si="0"/>
        <v>119570</v>
      </c>
    </row>
    <row r="59" spans="1:8" ht="15" customHeight="1">
      <c r="A59" s="77"/>
      <c r="B59" s="189" t="s">
        <v>120</v>
      </c>
      <c r="C59" s="153" t="s">
        <v>119</v>
      </c>
      <c r="D59" s="80" t="s">
        <v>80</v>
      </c>
      <c r="E59" s="341"/>
      <c r="F59" s="239"/>
      <c r="G59" s="342"/>
    </row>
    <row r="60" spans="1:8" ht="12.75" customHeight="1">
      <c r="A60" s="77"/>
      <c r="B60" s="189" t="s">
        <v>121</v>
      </c>
      <c r="C60" s="153" t="s">
        <v>119</v>
      </c>
      <c r="D60" s="80" t="s">
        <v>80</v>
      </c>
      <c r="E60" s="190">
        <f>E58</f>
        <v>119570</v>
      </c>
      <c r="F60" s="239"/>
      <c r="G60" s="188">
        <f t="shared" si="0"/>
        <v>119570</v>
      </c>
    </row>
    <row r="61" spans="1:8" ht="26.25" customHeight="1">
      <c r="A61" s="53"/>
      <c r="B61" s="189" t="s">
        <v>199</v>
      </c>
      <c r="C61" s="153" t="s">
        <v>171</v>
      </c>
      <c r="D61" s="80" t="s">
        <v>80</v>
      </c>
      <c r="E61" s="242">
        <v>372</v>
      </c>
      <c r="F61" s="343"/>
      <c r="G61" s="188">
        <f t="shared" si="0"/>
        <v>372</v>
      </c>
    </row>
    <row r="62" spans="1:8" ht="13.5" customHeight="1">
      <c r="A62" s="53"/>
      <c r="B62" s="189" t="s">
        <v>71</v>
      </c>
      <c r="C62" s="82" t="s">
        <v>68</v>
      </c>
      <c r="D62" s="80" t="s">
        <v>80</v>
      </c>
      <c r="E62" s="344"/>
      <c r="F62" s="345">
        <f>D36</f>
        <v>177400</v>
      </c>
      <c r="G62" s="188">
        <f>F62</f>
        <v>177400</v>
      </c>
      <c r="H62" s="5"/>
    </row>
    <row r="63" spans="1:8" ht="14.25" customHeight="1">
      <c r="A63" s="53"/>
      <c r="B63" s="189" t="s">
        <v>123</v>
      </c>
      <c r="C63" s="82" t="s">
        <v>68</v>
      </c>
      <c r="D63" s="80" t="s">
        <v>69</v>
      </c>
      <c r="E63" s="237"/>
      <c r="F63" s="340"/>
      <c r="G63" s="246"/>
      <c r="H63" s="5"/>
    </row>
    <row r="64" spans="1:8" ht="13.5" customHeight="1">
      <c r="A64" s="53"/>
      <c r="B64" s="189" t="s">
        <v>200</v>
      </c>
      <c r="C64" s="153" t="s">
        <v>132</v>
      </c>
      <c r="D64" s="80" t="s">
        <v>69</v>
      </c>
      <c r="E64" s="187"/>
      <c r="F64" s="340"/>
      <c r="G64" s="246"/>
      <c r="H64" s="5"/>
    </row>
    <row r="65" spans="1:7" ht="12.75" customHeight="1">
      <c r="A65" s="77">
        <v>3</v>
      </c>
      <c r="B65" s="78" t="s">
        <v>83</v>
      </c>
      <c r="C65" s="45"/>
      <c r="D65" s="87"/>
      <c r="E65" s="192"/>
      <c r="F65" s="243"/>
      <c r="G65" s="192"/>
    </row>
    <row r="66" spans="1:7" ht="14.25" customHeight="1">
      <c r="A66" s="53"/>
      <c r="B66" s="189" t="s">
        <v>201</v>
      </c>
      <c r="C66" s="346" t="s">
        <v>68</v>
      </c>
      <c r="D66" s="80" t="s">
        <v>85</v>
      </c>
      <c r="E66" s="347"/>
      <c r="F66" s="348"/>
      <c r="G66" s="349"/>
    </row>
    <row r="67" spans="1:7" ht="15.75" customHeight="1">
      <c r="A67" s="53"/>
      <c r="B67" s="189" t="s">
        <v>126</v>
      </c>
      <c r="C67" s="346" t="s">
        <v>68</v>
      </c>
      <c r="D67" s="80" t="s">
        <v>85</v>
      </c>
      <c r="E67" s="248">
        <f>E56/E58</f>
        <v>38.163418917788746</v>
      </c>
      <c r="F67" s="248">
        <f>F62/E58</f>
        <v>1.4836497449192942</v>
      </c>
      <c r="G67" s="335">
        <f>E36/G60</f>
        <v>42.091745421092249</v>
      </c>
    </row>
    <row r="68" spans="1:7" ht="14.25" customHeight="1">
      <c r="A68" s="53"/>
      <c r="B68" s="189" t="s">
        <v>202</v>
      </c>
      <c r="C68" s="346" t="s">
        <v>68</v>
      </c>
      <c r="D68" s="80" t="s">
        <v>85</v>
      </c>
      <c r="E68" s="350">
        <f>E56/E61</f>
        <v>12266.666666666666</v>
      </c>
      <c r="F68" s="351">
        <f>D36/E61</f>
        <v>476.88172043010752</v>
      </c>
      <c r="G68" s="335">
        <f>E36/G61</f>
        <v>13529.327956989247</v>
      </c>
    </row>
    <row r="69" spans="1:7" ht="14.25" customHeight="1">
      <c r="A69" s="77">
        <v>4</v>
      </c>
      <c r="B69" s="78" t="s">
        <v>89</v>
      </c>
      <c r="C69" s="45"/>
      <c r="D69" s="87"/>
      <c r="E69" s="197"/>
      <c r="F69" s="197"/>
      <c r="G69" s="197"/>
    </row>
    <row r="70" spans="1:7" ht="37.5" customHeight="1">
      <c r="A70" s="45"/>
      <c r="B70" s="155" t="s">
        <v>203</v>
      </c>
      <c r="C70" s="352" t="s">
        <v>91</v>
      </c>
      <c r="D70" s="80" t="s">
        <v>85</v>
      </c>
      <c r="E70" s="199"/>
      <c r="F70" s="199"/>
      <c r="G70" s="353">
        <v>0.02</v>
      </c>
    </row>
    <row r="71" spans="1:7" ht="17.25" customHeight="1">
      <c r="A71" s="354">
        <v>2</v>
      </c>
      <c r="B71" s="355" t="str">
        <f>B35</f>
        <v>Фінансова підтримка  Комунального закладу "Дрогобицького культурно-освітнього центру ім. І. Франка"</v>
      </c>
      <c r="C71" s="356"/>
      <c r="D71" s="356"/>
      <c r="E71" s="356"/>
      <c r="F71" s="356"/>
      <c r="G71" s="357"/>
    </row>
    <row r="72" spans="1:7" ht="12.75" customHeight="1">
      <c r="A72" s="358">
        <v>1</v>
      </c>
      <c r="B72" s="152" t="s">
        <v>58</v>
      </c>
      <c r="C72" s="359"/>
      <c r="D72" s="359"/>
      <c r="E72" s="359"/>
      <c r="F72" s="359"/>
      <c r="G72" s="359"/>
    </row>
    <row r="73" spans="1:7" ht="15.75" customHeight="1">
      <c r="A73" s="360"/>
      <c r="B73" s="229" t="s">
        <v>192</v>
      </c>
      <c r="C73" s="103" t="s">
        <v>60</v>
      </c>
      <c r="D73" s="153" t="s">
        <v>74</v>
      </c>
      <c r="E73" s="45">
        <v>1</v>
      </c>
      <c r="F73" s="45"/>
      <c r="G73" s="45">
        <v>1</v>
      </c>
    </row>
    <row r="74" spans="1:7" ht="12" customHeight="1">
      <c r="A74" s="360"/>
      <c r="B74" s="229" t="s">
        <v>149</v>
      </c>
      <c r="C74" s="153" t="s">
        <v>60</v>
      </c>
      <c r="D74" s="153" t="s">
        <v>74</v>
      </c>
      <c r="E74" s="361">
        <f>SUM(E75:E77)</f>
        <v>4</v>
      </c>
      <c r="F74" s="333"/>
      <c r="G74" s="335">
        <f>E74</f>
        <v>4</v>
      </c>
    </row>
    <row r="75" spans="1:7" ht="13.5" customHeight="1">
      <c r="A75" s="360"/>
      <c r="B75" s="83" t="s">
        <v>64</v>
      </c>
      <c r="C75" s="153" t="s">
        <v>60</v>
      </c>
      <c r="D75" s="153" t="s">
        <v>63</v>
      </c>
      <c r="E75" s="362">
        <v>2</v>
      </c>
      <c r="F75" s="333"/>
      <c r="G75" s="335">
        <f>E75</f>
        <v>2</v>
      </c>
    </row>
    <row r="76" spans="1:7" ht="13.5" customHeight="1">
      <c r="A76" s="360"/>
      <c r="B76" s="83" t="s">
        <v>65</v>
      </c>
      <c r="C76" s="153" t="s">
        <v>60</v>
      </c>
      <c r="D76" s="153" t="s">
        <v>63</v>
      </c>
      <c r="E76" s="362">
        <v>1</v>
      </c>
      <c r="F76" s="333"/>
      <c r="G76" s="335">
        <f>E76</f>
        <v>1</v>
      </c>
    </row>
    <row r="77" spans="1:7" ht="11.25" customHeight="1">
      <c r="A77" s="360"/>
      <c r="B77" s="83" t="s">
        <v>66</v>
      </c>
      <c r="C77" s="153" t="s">
        <v>60</v>
      </c>
      <c r="D77" s="153" t="s">
        <v>63</v>
      </c>
      <c r="E77" s="362">
        <v>1</v>
      </c>
      <c r="F77" s="333"/>
      <c r="G77" s="335">
        <f>E77</f>
        <v>1</v>
      </c>
    </row>
    <row r="78" spans="1:7" ht="12.75" customHeight="1">
      <c r="A78" s="363"/>
      <c r="B78" s="364" t="s">
        <v>204</v>
      </c>
      <c r="C78" s="84" t="s">
        <v>68</v>
      </c>
      <c r="D78" s="157" t="s">
        <v>205</v>
      </c>
      <c r="E78" s="365">
        <f>C35</f>
        <v>292310</v>
      </c>
      <c r="F78" s="366"/>
      <c r="G78" s="193">
        <f>E78</f>
        <v>292310</v>
      </c>
    </row>
    <row r="79" spans="1:7" ht="12.75" customHeight="1">
      <c r="A79" s="77">
        <v>2</v>
      </c>
      <c r="B79" s="78" t="s">
        <v>70</v>
      </c>
      <c r="C79" s="367"/>
      <c r="D79" s="368"/>
      <c r="E79" s="369"/>
      <c r="F79" s="369"/>
      <c r="G79" s="370"/>
    </row>
    <row r="80" spans="1:7" ht="15.75" customHeight="1">
      <c r="A80" s="256"/>
      <c r="B80" s="371" t="s">
        <v>206</v>
      </c>
      <c r="C80" s="157" t="s">
        <v>171</v>
      </c>
      <c r="D80" s="157" t="s">
        <v>205</v>
      </c>
      <c r="E80" s="362">
        <v>8</v>
      </c>
      <c r="F80" s="372"/>
      <c r="G80" s="193">
        <f>E80</f>
        <v>8</v>
      </c>
    </row>
    <row r="81" spans="1:7" ht="12.75" customHeight="1">
      <c r="A81" s="77">
        <v>3</v>
      </c>
      <c r="B81" s="78" t="s">
        <v>83</v>
      </c>
      <c r="C81" s="367"/>
      <c r="D81" s="368"/>
      <c r="E81" s="369"/>
      <c r="F81" s="369"/>
      <c r="G81" s="370"/>
    </row>
    <row r="82" spans="1:7" ht="14.25" customHeight="1">
      <c r="A82" s="256"/>
      <c r="B82" s="83" t="s">
        <v>207</v>
      </c>
      <c r="C82" s="84" t="s">
        <v>68</v>
      </c>
      <c r="D82" s="80" t="s">
        <v>85</v>
      </c>
      <c r="E82" s="373">
        <f>E78/E80</f>
        <v>36538.75</v>
      </c>
      <c r="F82" s="374"/>
      <c r="G82" s="193">
        <f>E82</f>
        <v>36538.75</v>
      </c>
    </row>
    <row r="83" spans="1:7" ht="12.75" customHeight="1">
      <c r="A83" s="77">
        <v>4</v>
      </c>
      <c r="B83" s="78" t="s">
        <v>89</v>
      </c>
      <c r="C83" s="80"/>
      <c r="D83" s="375"/>
      <c r="E83" s="374"/>
      <c r="F83" s="374"/>
      <c r="G83" s="374"/>
    </row>
    <row r="84" spans="1:7" ht="29.25" customHeight="1">
      <c r="A84" s="45"/>
      <c r="B84" s="376" t="s">
        <v>208</v>
      </c>
      <c r="C84" s="84" t="s">
        <v>91</v>
      </c>
      <c r="D84" s="80" t="s">
        <v>85</v>
      </c>
      <c r="E84" s="377">
        <v>0</v>
      </c>
      <c r="F84" s="378"/>
      <c r="G84" s="379">
        <f>E84</f>
        <v>0</v>
      </c>
    </row>
    <row r="85" spans="1:7" ht="15.75" customHeight="1">
      <c r="A85" s="42" t="s">
        <v>93</v>
      </c>
      <c r="B85" s="42"/>
      <c r="C85" s="42"/>
      <c r="D85" s="106"/>
      <c r="E85" s="107"/>
      <c r="F85" s="107"/>
      <c r="G85" s="107"/>
    </row>
    <row r="86" spans="1:7" ht="15.75" customHeight="1">
      <c r="A86" s="42" t="s">
        <v>94</v>
      </c>
      <c r="B86" s="42"/>
      <c r="C86" s="42"/>
      <c r="D86" s="108"/>
      <c r="E86" s="109"/>
      <c r="F86" s="110" t="s">
        <v>95</v>
      </c>
      <c r="G86" s="110"/>
    </row>
    <row r="87" spans="1:7" ht="14.25" customHeight="1">
      <c r="A87" s="42" t="s">
        <v>96</v>
      </c>
      <c r="B87" s="42"/>
      <c r="C87" s="42"/>
      <c r="D87" s="33"/>
      <c r="E87" s="107"/>
      <c r="F87" s="107"/>
      <c r="G87" s="107"/>
    </row>
    <row r="88" spans="1:7" ht="15.75" customHeight="1">
      <c r="A88" s="42" t="s">
        <v>97</v>
      </c>
      <c r="B88" s="42"/>
      <c r="C88" s="42"/>
      <c r="D88" s="108"/>
      <c r="E88" s="109"/>
      <c r="F88" s="110" t="s">
        <v>98</v>
      </c>
      <c r="G88" s="110"/>
    </row>
    <row r="89" spans="1:7">
      <c r="A89" s="201"/>
      <c r="B89" s="266"/>
      <c r="C89" s="201"/>
      <c r="D89" s="201"/>
      <c r="E89" s="201"/>
      <c r="F89" s="201"/>
      <c r="G89" s="201"/>
    </row>
  </sheetData>
  <mergeCells count="39">
    <mergeCell ref="A87:C87"/>
    <mergeCell ref="A88:C88"/>
    <mergeCell ref="F88:G88"/>
    <mergeCell ref="B43:G43"/>
    <mergeCell ref="B46:G46"/>
    <mergeCell ref="B71:G71"/>
    <mergeCell ref="A85:C85"/>
    <mergeCell ref="A86:C86"/>
    <mergeCell ref="F86:G86"/>
    <mergeCell ref="B27:G27"/>
    <mergeCell ref="B28:G28"/>
    <mergeCell ref="B29:G29"/>
    <mergeCell ref="B31:D31"/>
    <mergeCell ref="A36:B36"/>
    <mergeCell ref="B38:E38"/>
    <mergeCell ref="B21:G21"/>
    <mergeCell ref="B22:G22"/>
    <mergeCell ref="B23:G23"/>
    <mergeCell ref="B24:G24"/>
    <mergeCell ref="A25:G25"/>
    <mergeCell ref="B26:D26"/>
    <mergeCell ref="E15:F15"/>
    <mergeCell ref="E16:F16"/>
    <mergeCell ref="B17:C17"/>
    <mergeCell ref="E17:F17"/>
    <mergeCell ref="B19:G19"/>
    <mergeCell ref="B20:G20"/>
    <mergeCell ref="C11:F11"/>
    <mergeCell ref="A12:B12"/>
    <mergeCell ref="C12:F12"/>
    <mergeCell ref="C13:F13"/>
    <mergeCell ref="A14:B14"/>
    <mergeCell ref="C14:F14"/>
    <mergeCell ref="F1:G3"/>
    <mergeCell ref="F5:G5"/>
    <mergeCell ref="F6:G6"/>
    <mergeCell ref="F7:G7"/>
    <mergeCell ref="A9:G9"/>
    <mergeCell ref="A10:G10"/>
  </mergeCells>
  <pageMargins left="0" right="0" top="0.11811023622047245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D50" sqref="D50"/>
    </sheetView>
  </sheetViews>
  <sheetFormatPr defaultColWidth="21.5703125" defaultRowHeight="15"/>
  <cols>
    <col min="1" max="1" width="6.5703125" style="1" customWidth="1"/>
    <col min="2" max="2" width="37" style="1" customWidth="1"/>
    <col min="3" max="3" width="16.140625" style="1" customWidth="1"/>
    <col min="4" max="5" width="18" style="1" customWidth="1"/>
    <col min="6" max="6" width="15.5703125" style="1" customWidth="1"/>
    <col min="7" max="7" width="18.42578125" style="1" customWidth="1"/>
    <col min="8" max="16384" width="21.5703125" style="1"/>
  </cols>
  <sheetData>
    <row r="1" spans="1:8" ht="10.5" customHeight="1">
      <c r="F1" s="2" t="s">
        <v>0</v>
      </c>
      <c r="G1" s="3"/>
    </row>
    <row r="2" spans="1:8" ht="13.5" customHeight="1">
      <c r="F2" s="3"/>
      <c r="G2" s="3"/>
    </row>
    <row r="3" spans="1:8">
      <c r="F3" s="3"/>
      <c r="G3" s="3"/>
    </row>
    <row r="4" spans="1:8" ht="12" customHeight="1">
      <c r="A4" s="4"/>
      <c r="F4" s="267" t="s">
        <v>1</v>
      </c>
    </row>
    <row r="5" spans="1:8" ht="10.5" customHeight="1">
      <c r="A5" s="4"/>
      <c r="F5" s="268" t="s">
        <v>2</v>
      </c>
      <c r="G5" s="268"/>
    </row>
    <row r="6" spans="1:8" ht="12.75" customHeight="1">
      <c r="A6" s="4"/>
      <c r="B6" s="4"/>
      <c r="F6" s="269" t="s">
        <v>3</v>
      </c>
      <c r="G6" s="269"/>
    </row>
    <row r="7" spans="1:8" ht="12.75" customHeight="1">
      <c r="A7" s="4"/>
      <c r="F7" s="114" t="s">
        <v>4</v>
      </c>
      <c r="G7" s="114"/>
    </row>
    <row r="8" spans="1:8" ht="15.75">
      <c r="A8" s="4"/>
      <c r="B8" s="4"/>
      <c r="F8" s="12" t="s">
        <v>135</v>
      </c>
      <c r="G8" s="13" t="s">
        <v>136</v>
      </c>
    </row>
    <row r="9" spans="1:8" ht="9.75" customHeight="1">
      <c r="A9" s="14" t="s">
        <v>160</v>
      </c>
      <c r="B9" s="14"/>
      <c r="C9" s="14"/>
      <c r="D9" s="14"/>
      <c r="E9" s="14"/>
      <c r="F9" s="14"/>
      <c r="G9" s="14"/>
    </row>
    <row r="10" spans="1:8" ht="12" customHeight="1">
      <c r="A10" s="14" t="s">
        <v>8</v>
      </c>
      <c r="B10" s="14"/>
      <c r="C10" s="14"/>
      <c r="D10" s="14"/>
      <c r="E10" s="14"/>
      <c r="F10" s="14"/>
      <c r="G10" s="14"/>
      <c r="H10" s="49"/>
    </row>
    <row r="11" spans="1:8" ht="15" customHeight="1">
      <c r="A11" s="15" t="s">
        <v>9</v>
      </c>
      <c r="B11" s="16">
        <v>10100000</v>
      </c>
      <c r="C11" s="17" t="s">
        <v>10</v>
      </c>
      <c r="D11" s="17"/>
      <c r="E11" s="17"/>
      <c r="F11" s="17"/>
      <c r="G11" s="18">
        <v>2229238</v>
      </c>
    </row>
    <row r="12" spans="1:8" ht="12.75" customHeight="1">
      <c r="A12" s="19" t="s">
        <v>11</v>
      </c>
      <c r="B12" s="19"/>
      <c r="C12" s="20" t="s">
        <v>4</v>
      </c>
      <c r="D12" s="20"/>
      <c r="E12" s="20"/>
      <c r="F12" s="20"/>
      <c r="G12" s="21" t="s">
        <v>12</v>
      </c>
    </row>
    <row r="13" spans="1:8" ht="13.5" customHeight="1">
      <c r="A13" s="22" t="s">
        <v>13</v>
      </c>
      <c r="B13" s="23">
        <f>B11</f>
        <v>10100000</v>
      </c>
      <c r="C13" s="17" t="s">
        <v>10</v>
      </c>
      <c r="D13" s="17"/>
      <c r="E13" s="17"/>
      <c r="F13" s="17"/>
      <c r="G13" s="24">
        <f>G11</f>
        <v>2229238</v>
      </c>
    </row>
    <row r="14" spans="1:8" ht="10.5" customHeight="1">
      <c r="A14" s="19" t="s">
        <v>14</v>
      </c>
      <c r="B14" s="19"/>
      <c r="C14" s="20" t="s">
        <v>15</v>
      </c>
      <c r="D14" s="20"/>
      <c r="E14" s="20"/>
      <c r="F14" s="20"/>
      <c r="G14" s="21" t="s">
        <v>12</v>
      </c>
    </row>
    <row r="15" spans="1:8" ht="51" customHeight="1">
      <c r="A15" s="25" t="s">
        <v>16</v>
      </c>
      <c r="B15" s="270">
        <v>1010160</v>
      </c>
      <c r="C15" s="271" t="s">
        <v>161</v>
      </c>
      <c r="D15" s="271" t="s">
        <v>162</v>
      </c>
      <c r="E15" s="272" t="str">
        <f>'[1]Лист1 (2)'!$C$5</f>
        <v>Керівництво і управління у відповідній сфері у містах (місті Києві), селищах, селах, об'єднаннях територіальних громад</v>
      </c>
      <c r="F15" s="272"/>
      <c r="G15" s="29">
        <v>13203100000014</v>
      </c>
    </row>
    <row r="16" spans="1:8" ht="31.5" customHeight="1">
      <c r="B16" s="30" t="s">
        <v>14</v>
      </c>
      <c r="C16" s="31" t="s">
        <v>19</v>
      </c>
      <c r="D16" s="32" t="s">
        <v>20</v>
      </c>
      <c r="E16" s="19" t="s">
        <v>21</v>
      </c>
      <c r="F16" s="19"/>
      <c r="G16" s="32" t="s">
        <v>22</v>
      </c>
    </row>
    <row r="17" spans="1:7" ht="13.5" customHeight="1">
      <c r="A17" s="266" t="s">
        <v>23</v>
      </c>
      <c r="B17" s="273" t="s">
        <v>24</v>
      </c>
      <c r="C17" s="273"/>
      <c r="D17" s="274">
        <f>E35</f>
        <v>1242900</v>
      </c>
      <c r="E17" s="275" t="s">
        <v>163</v>
      </c>
      <c r="F17" s="275"/>
      <c r="G17" s="276">
        <f>C35</f>
        <v>1242900</v>
      </c>
    </row>
    <row r="18" spans="1:7" ht="12.75" customHeight="1">
      <c r="A18" s="266"/>
      <c r="B18" s="277" t="s">
        <v>164</v>
      </c>
      <c r="C18" s="278">
        <f>D35</f>
        <v>0</v>
      </c>
      <c r="D18" s="279" t="s">
        <v>27</v>
      </c>
      <c r="E18" s="4"/>
      <c r="F18" s="280"/>
      <c r="G18" s="4"/>
    </row>
    <row r="19" spans="1:7">
      <c r="A19" s="266" t="s">
        <v>28</v>
      </c>
      <c r="B19" s="281" t="s">
        <v>29</v>
      </c>
      <c r="C19" s="281"/>
      <c r="D19" s="281"/>
      <c r="E19" s="281"/>
      <c r="F19" s="281"/>
      <c r="G19" s="281"/>
    </row>
    <row r="20" spans="1:7" ht="78" customHeight="1">
      <c r="A20" s="266"/>
      <c r="B20" s="273" t="s">
        <v>165</v>
      </c>
      <c r="C20" s="273"/>
      <c r="D20" s="273"/>
      <c r="E20" s="273"/>
      <c r="F20" s="273"/>
      <c r="G20" s="273"/>
    </row>
    <row r="21" spans="1:7" ht="18.75" customHeight="1">
      <c r="A21" s="266" t="s">
        <v>31</v>
      </c>
      <c r="B21" s="281" t="s">
        <v>32</v>
      </c>
      <c r="C21" s="281"/>
      <c r="D21" s="281"/>
      <c r="E21" s="281"/>
      <c r="F21" s="281"/>
      <c r="G21" s="281"/>
    </row>
    <row r="22" spans="1:7" ht="13.5" customHeight="1">
      <c r="A22" s="282" t="s">
        <v>33</v>
      </c>
      <c r="B22" s="283" t="s">
        <v>34</v>
      </c>
      <c r="C22" s="283"/>
      <c r="D22" s="283"/>
      <c r="E22" s="283"/>
      <c r="F22" s="283"/>
      <c r="G22" s="283"/>
    </row>
    <row r="23" spans="1:7" ht="15" customHeight="1">
      <c r="A23" s="181"/>
      <c r="B23" s="284" t="s">
        <v>166</v>
      </c>
      <c r="C23" s="285"/>
      <c r="D23" s="285"/>
      <c r="E23" s="285"/>
      <c r="F23" s="286"/>
      <c r="G23" s="286"/>
    </row>
    <row r="24" spans="1:7">
      <c r="A24" s="266">
        <v>7</v>
      </c>
      <c r="B24" s="273" t="s">
        <v>167</v>
      </c>
      <c r="C24" s="273"/>
      <c r="D24" s="273"/>
      <c r="E24" s="273"/>
      <c r="F24" s="273"/>
      <c r="G24" s="273"/>
    </row>
    <row r="25" spans="1:7" ht="13.5" customHeight="1">
      <c r="A25" s="266"/>
      <c r="B25" s="287" t="s">
        <v>168</v>
      </c>
      <c r="C25" s="287"/>
      <c r="D25" s="287"/>
      <c r="E25" s="287"/>
      <c r="F25" s="287"/>
      <c r="G25" s="287"/>
    </row>
    <row r="26" spans="1:7" ht="15" customHeight="1">
      <c r="A26" s="266">
        <v>8</v>
      </c>
      <c r="B26" s="288" t="s">
        <v>40</v>
      </c>
      <c r="C26" s="288"/>
      <c r="D26" s="288"/>
      <c r="E26" s="4"/>
    </row>
    <row r="27" spans="1:7">
      <c r="A27" s="282" t="s">
        <v>33</v>
      </c>
      <c r="B27" s="283" t="s">
        <v>41</v>
      </c>
      <c r="C27" s="283"/>
      <c r="D27" s="283"/>
      <c r="E27" s="283"/>
      <c r="F27" s="283"/>
      <c r="G27" s="283"/>
    </row>
    <row r="28" spans="1:7">
      <c r="A28" s="179">
        <v>1</v>
      </c>
      <c r="B28" s="289" t="s">
        <v>169</v>
      </c>
      <c r="C28" s="289"/>
      <c r="D28" s="289"/>
      <c r="E28" s="289"/>
      <c r="F28" s="289"/>
      <c r="G28" s="289"/>
    </row>
    <row r="29" spans="1:7" ht="7.5" customHeight="1">
      <c r="A29" s="181"/>
      <c r="B29" s="290"/>
      <c r="C29" s="290"/>
      <c r="D29" s="290"/>
      <c r="E29" s="290"/>
      <c r="F29" s="290"/>
      <c r="G29" s="290"/>
    </row>
    <row r="30" spans="1:7" ht="8.25" hidden="1" customHeight="1">
      <c r="A30" s="291"/>
    </row>
    <row r="31" spans="1:7" ht="15.75" customHeight="1">
      <c r="A31" s="266">
        <v>9</v>
      </c>
      <c r="B31" s="273" t="s">
        <v>44</v>
      </c>
      <c r="C31" s="273"/>
      <c r="D31" s="273"/>
      <c r="E31" s="277" t="s">
        <v>45</v>
      </c>
      <c r="G31" s="4"/>
    </row>
    <row r="32" spans="1:7" ht="16.5" customHeight="1">
      <c r="A32" s="282" t="s">
        <v>33</v>
      </c>
      <c r="B32" s="191" t="s">
        <v>46</v>
      </c>
      <c r="C32" s="191" t="s">
        <v>47</v>
      </c>
      <c r="D32" s="191" t="s">
        <v>48</v>
      </c>
      <c r="E32" s="191" t="s">
        <v>49</v>
      </c>
    </row>
    <row r="33" spans="1:7" ht="11.25" customHeight="1">
      <c r="A33" s="282">
        <v>1</v>
      </c>
      <c r="B33" s="282">
        <v>2</v>
      </c>
      <c r="C33" s="282">
        <v>3</v>
      </c>
      <c r="D33" s="282">
        <v>4</v>
      </c>
      <c r="E33" s="282">
        <v>6</v>
      </c>
    </row>
    <row r="34" spans="1:7" ht="38.25" customHeight="1">
      <c r="A34" s="179">
        <v>1</v>
      </c>
      <c r="B34" s="292" t="str">
        <f>B28</f>
        <v>Забезпечення виконання наданих законодавством повноважень у сфері культури та мистецтва</v>
      </c>
      <c r="C34" s="293">
        <v>1242900</v>
      </c>
      <c r="D34" s="293"/>
      <c r="E34" s="293">
        <f>C34+D34</f>
        <v>1242900</v>
      </c>
    </row>
    <row r="35" spans="1:7">
      <c r="A35" s="294" t="s">
        <v>49</v>
      </c>
      <c r="B35" s="294"/>
      <c r="C35" s="293">
        <f>C34</f>
        <v>1242900</v>
      </c>
      <c r="D35" s="293"/>
      <c r="E35" s="293">
        <f>E34</f>
        <v>1242900</v>
      </c>
    </row>
    <row r="36" spans="1:7" ht="13.5" customHeight="1">
      <c r="A36" s="295">
        <v>10</v>
      </c>
      <c r="B36" s="8" t="s">
        <v>51</v>
      </c>
      <c r="C36" s="8"/>
      <c r="D36" s="8"/>
      <c r="E36" s="8"/>
      <c r="F36" s="8"/>
      <c r="G36" s="8"/>
    </row>
    <row r="37" spans="1:7" ht="13.5" customHeight="1">
      <c r="A37" s="7"/>
      <c r="B37" s="296" t="s">
        <v>52</v>
      </c>
      <c r="C37" s="296" t="s">
        <v>47</v>
      </c>
      <c r="D37" s="296" t="s">
        <v>48</v>
      </c>
      <c r="E37" s="297"/>
      <c r="F37" s="7"/>
      <c r="G37" s="7"/>
    </row>
    <row r="38" spans="1:7" ht="6.75" customHeight="1">
      <c r="A38" s="7"/>
      <c r="B38" s="296">
        <v>1</v>
      </c>
      <c r="C38" s="296">
        <v>2</v>
      </c>
      <c r="D38" s="296">
        <v>3</v>
      </c>
      <c r="E38" s="297"/>
      <c r="F38" s="7"/>
      <c r="G38" s="7"/>
    </row>
    <row r="39" spans="1:7" ht="8.25" customHeight="1">
      <c r="A39" s="7"/>
      <c r="B39" s="298" t="s">
        <v>49</v>
      </c>
      <c r="C39" s="298"/>
      <c r="D39" s="298"/>
      <c r="E39" s="299"/>
      <c r="F39" s="7"/>
      <c r="G39" s="7"/>
    </row>
    <row r="40" spans="1:7">
      <c r="A40" s="266">
        <v>11</v>
      </c>
      <c r="B40" s="273" t="s">
        <v>54</v>
      </c>
      <c r="C40" s="273"/>
      <c r="D40" s="273"/>
      <c r="E40" s="273"/>
      <c r="F40" s="273"/>
      <c r="G40" s="273"/>
    </row>
    <row r="41" spans="1:7" ht="15.75" customHeight="1">
      <c r="A41" s="282" t="s">
        <v>33</v>
      </c>
      <c r="B41" s="179" t="s">
        <v>55</v>
      </c>
      <c r="C41" s="179" t="s">
        <v>56</v>
      </c>
      <c r="D41" s="179" t="s">
        <v>57</v>
      </c>
      <c r="E41" s="179" t="s">
        <v>47</v>
      </c>
      <c r="F41" s="179" t="s">
        <v>48</v>
      </c>
      <c r="G41" s="179" t="s">
        <v>49</v>
      </c>
    </row>
    <row r="42" spans="1:7" ht="12" customHeight="1">
      <c r="A42" s="282">
        <v>1</v>
      </c>
      <c r="B42" s="282">
        <v>2</v>
      </c>
      <c r="C42" s="282">
        <v>3</v>
      </c>
      <c r="D42" s="282">
        <v>4</v>
      </c>
      <c r="E42" s="282"/>
      <c r="F42" s="282">
        <v>6</v>
      </c>
      <c r="G42" s="282">
        <v>7</v>
      </c>
    </row>
    <row r="43" spans="1:7" ht="13.5" customHeight="1">
      <c r="A43" s="179">
        <v>1</v>
      </c>
      <c r="B43" s="300" t="str">
        <f>B34</f>
        <v>Забезпечення виконання наданих законодавством повноважень у сфері культури та мистецтва</v>
      </c>
      <c r="C43" s="301"/>
      <c r="D43" s="301"/>
      <c r="E43" s="301"/>
      <c r="F43" s="301"/>
      <c r="G43" s="302"/>
    </row>
    <row r="44" spans="1:7" ht="14.25" customHeight="1">
      <c r="A44" s="179">
        <v>1</v>
      </c>
      <c r="B44" s="180" t="s">
        <v>58</v>
      </c>
      <c r="C44" s="181"/>
      <c r="D44" s="181"/>
      <c r="E44" s="181"/>
      <c r="F44" s="181"/>
      <c r="G44" s="181"/>
    </row>
    <row r="45" spans="1:7" ht="13.5" customHeight="1">
      <c r="A45" s="179"/>
      <c r="B45" s="303" t="s">
        <v>170</v>
      </c>
      <c r="C45" s="191" t="s">
        <v>171</v>
      </c>
      <c r="D45" s="191" t="s">
        <v>172</v>
      </c>
      <c r="E45" s="179">
        <v>3</v>
      </c>
      <c r="F45" s="304"/>
      <c r="G45" s="304">
        <f>SUM(E45:F45)</f>
        <v>3</v>
      </c>
    </row>
    <row r="46" spans="1:7" ht="12" customHeight="1">
      <c r="A46" s="179">
        <v>2</v>
      </c>
      <c r="B46" s="180" t="s">
        <v>70</v>
      </c>
      <c r="C46" s="191"/>
      <c r="D46" s="191"/>
      <c r="E46" s="181"/>
      <c r="F46" s="304"/>
      <c r="G46" s="304"/>
    </row>
    <row r="47" spans="1:7" ht="30" customHeight="1">
      <c r="A47" s="179"/>
      <c r="B47" s="305" t="s">
        <v>173</v>
      </c>
      <c r="C47" s="191" t="s">
        <v>171</v>
      </c>
      <c r="D47" s="191" t="s">
        <v>174</v>
      </c>
      <c r="E47" s="179">
        <v>432</v>
      </c>
      <c r="F47" s="304"/>
      <c r="G47" s="179">
        <f>SUM(E47:F47)</f>
        <v>432</v>
      </c>
    </row>
    <row r="48" spans="1:7" ht="29.25" customHeight="1">
      <c r="A48" s="179"/>
      <c r="B48" s="305" t="s">
        <v>175</v>
      </c>
      <c r="C48" s="191" t="s">
        <v>171</v>
      </c>
      <c r="D48" s="191" t="s">
        <v>176</v>
      </c>
      <c r="E48" s="179">
        <v>432</v>
      </c>
      <c r="F48" s="304"/>
      <c r="G48" s="179">
        <f>SUM(E48:F48)</f>
        <v>432</v>
      </c>
    </row>
    <row r="49" spans="1:7" ht="27" customHeight="1">
      <c r="A49" s="303"/>
      <c r="B49" s="305" t="s">
        <v>177</v>
      </c>
      <c r="C49" s="191" t="s">
        <v>171</v>
      </c>
      <c r="D49" s="191" t="s">
        <v>178</v>
      </c>
      <c r="E49" s="179">
        <v>52</v>
      </c>
      <c r="F49" s="304"/>
      <c r="G49" s="179">
        <f>SUM(E49:F49)</f>
        <v>52</v>
      </c>
    </row>
    <row r="50" spans="1:7" ht="14.25" customHeight="1">
      <c r="A50" s="179">
        <v>3</v>
      </c>
      <c r="B50" s="180" t="s">
        <v>83</v>
      </c>
      <c r="C50" s="191"/>
      <c r="D50" s="191"/>
      <c r="E50" s="181"/>
      <c r="F50" s="304"/>
      <c r="G50" s="179"/>
    </row>
    <row r="51" spans="1:7" ht="28.5" customHeight="1">
      <c r="A51" s="179"/>
      <c r="B51" s="249" t="s">
        <v>179</v>
      </c>
      <c r="C51" s="191" t="s">
        <v>171</v>
      </c>
      <c r="D51" s="87" t="s">
        <v>180</v>
      </c>
      <c r="E51" s="179">
        <f>E47/E45</f>
        <v>144</v>
      </c>
      <c r="F51" s="304"/>
      <c r="G51" s="179">
        <f>SUM(E51:F51)</f>
        <v>144</v>
      </c>
    </row>
    <row r="52" spans="1:7" ht="39.75" customHeight="1">
      <c r="A52" s="179"/>
      <c r="B52" s="249" t="s">
        <v>181</v>
      </c>
      <c r="C52" s="191" t="s">
        <v>171</v>
      </c>
      <c r="D52" s="87" t="s">
        <v>180</v>
      </c>
      <c r="E52" s="179">
        <f>E48/3</f>
        <v>144</v>
      </c>
      <c r="F52" s="304"/>
      <c r="G52" s="179">
        <f>SUM(E52:F52)</f>
        <v>144</v>
      </c>
    </row>
    <row r="53" spans="1:7" ht="26.25">
      <c r="A53" s="179"/>
      <c r="B53" s="305" t="s">
        <v>182</v>
      </c>
      <c r="C53" s="87" t="s">
        <v>183</v>
      </c>
      <c r="D53" s="87" t="s">
        <v>180</v>
      </c>
      <c r="E53" s="306">
        <f>C34/3/1000</f>
        <v>414.3</v>
      </c>
      <c r="F53" s="304"/>
      <c r="G53" s="306">
        <f>SUM(E53:F53)</f>
        <v>414.3</v>
      </c>
    </row>
    <row r="54" spans="1:7" ht="15.75">
      <c r="A54" s="179">
        <v>4</v>
      </c>
      <c r="B54" s="180" t="s">
        <v>89</v>
      </c>
      <c r="C54" s="191"/>
      <c r="D54" s="191"/>
      <c r="E54" s="181"/>
      <c r="F54" s="304"/>
      <c r="G54" s="304"/>
    </row>
    <row r="55" spans="1:7" ht="27" customHeight="1">
      <c r="A55" s="303"/>
      <c r="B55" s="305" t="s">
        <v>184</v>
      </c>
      <c r="C55" s="191" t="s">
        <v>91</v>
      </c>
      <c r="D55" s="191" t="s">
        <v>180</v>
      </c>
      <c r="E55" s="179">
        <v>100</v>
      </c>
      <c r="F55" s="304"/>
      <c r="G55" s="304">
        <f>SUM(E55:F55)</f>
        <v>100</v>
      </c>
    </row>
    <row r="56" spans="1:7" ht="15.75" customHeight="1">
      <c r="A56" s="273" t="s">
        <v>93</v>
      </c>
      <c r="B56" s="273"/>
      <c r="C56" s="273"/>
      <c r="D56" s="279"/>
      <c r="E56" s="279"/>
      <c r="F56" s="201"/>
      <c r="G56" s="201"/>
    </row>
    <row r="57" spans="1:7" ht="15.75" customHeight="1">
      <c r="A57" s="273" t="s">
        <v>94</v>
      </c>
      <c r="B57" s="273"/>
      <c r="C57" s="273"/>
      <c r="D57" s="307"/>
      <c r="E57" s="307"/>
      <c r="F57" s="308" t="s">
        <v>95</v>
      </c>
      <c r="G57" s="308"/>
    </row>
    <row r="58" spans="1:7" ht="14.25" customHeight="1">
      <c r="A58" s="309"/>
      <c r="B58" s="279"/>
      <c r="C58" s="201"/>
      <c r="D58" s="310" t="s">
        <v>158</v>
      </c>
      <c r="E58" s="310"/>
      <c r="F58" s="311" t="s">
        <v>159</v>
      </c>
      <c r="G58" s="311"/>
    </row>
    <row r="59" spans="1:7" ht="14.25" customHeight="1">
      <c r="A59" s="273" t="s">
        <v>96</v>
      </c>
      <c r="B59" s="273"/>
      <c r="C59" s="273"/>
      <c r="D59" s="266"/>
      <c r="E59" s="266"/>
      <c r="F59" s="201"/>
      <c r="G59" s="201"/>
    </row>
    <row r="60" spans="1:7" ht="15.75" customHeight="1">
      <c r="A60" s="273" t="s">
        <v>97</v>
      </c>
      <c r="B60" s="273"/>
      <c r="C60" s="273"/>
      <c r="D60" s="307"/>
      <c r="E60" s="307"/>
      <c r="F60" s="308" t="s">
        <v>98</v>
      </c>
      <c r="G60" s="308"/>
    </row>
    <row r="61" spans="1:7" ht="13.5" customHeight="1">
      <c r="A61" s="279"/>
      <c r="B61" s="312"/>
      <c r="C61" s="266"/>
      <c r="D61" s="310" t="s">
        <v>158</v>
      </c>
      <c r="E61" s="310"/>
      <c r="F61" s="311" t="s">
        <v>159</v>
      </c>
      <c r="G61" s="311"/>
    </row>
    <row r="62" spans="1:7">
      <c r="A62" s="201"/>
      <c r="B62" s="201"/>
      <c r="C62" s="201"/>
      <c r="D62" s="201"/>
      <c r="E62" s="201"/>
      <c r="F62" s="201"/>
      <c r="G62" s="201"/>
    </row>
  </sheetData>
  <mergeCells count="40">
    <mergeCell ref="A59:C59"/>
    <mergeCell ref="A60:C60"/>
    <mergeCell ref="F60:G60"/>
    <mergeCell ref="F61:G61"/>
    <mergeCell ref="B40:G40"/>
    <mergeCell ref="B43:G43"/>
    <mergeCell ref="A56:C56"/>
    <mergeCell ref="A57:C57"/>
    <mergeCell ref="F57:G57"/>
    <mergeCell ref="F58:G58"/>
    <mergeCell ref="B27:G27"/>
    <mergeCell ref="B28:G28"/>
    <mergeCell ref="B29:G29"/>
    <mergeCell ref="B31:D31"/>
    <mergeCell ref="A35:B35"/>
    <mergeCell ref="B36:G36"/>
    <mergeCell ref="B21:G21"/>
    <mergeCell ref="B22:G22"/>
    <mergeCell ref="B23:E23"/>
    <mergeCell ref="B24:G24"/>
    <mergeCell ref="B25:G25"/>
    <mergeCell ref="B26:D26"/>
    <mergeCell ref="E15:F15"/>
    <mergeCell ref="E16:F16"/>
    <mergeCell ref="B17:C17"/>
    <mergeCell ref="E17:F17"/>
    <mergeCell ref="B19:G19"/>
    <mergeCell ref="B20:G20"/>
    <mergeCell ref="C11:F11"/>
    <mergeCell ref="A12:B12"/>
    <mergeCell ref="C12:F12"/>
    <mergeCell ref="C13:F13"/>
    <mergeCell ref="A14:B14"/>
    <mergeCell ref="C14:F14"/>
    <mergeCell ref="F1:G3"/>
    <mergeCell ref="F5:G5"/>
    <mergeCell ref="F6:G6"/>
    <mergeCell ref="F7:G7"/>
    <mergeCell ref="A9:G9"/>
    <mergeCell ref="A10:G10"/>
  </mergeCells>
  <conditionalFormatting sqref="B23">
    <cfRule type="cellIs" dxfId="0" priority="1" stopIfTrue="1" operator="equal">
      <formula>$D22</formula>
    </cfRule>
  </conditionalFormatting>
  <pageMargins left="0.19685039370078741" right="0.15748031496062992" top="0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2"/>
  <sheetViews>
    <sheetView workbookViewId="0">
      <selection activeCell="B24" sqref="B24:G24"/>
    </sheetView>
  </sheetViews>
  <sheetFormatPr defaultColWidth="21.5703125" defaultRowHeight="15"/>
  <cols>
    <col min="1" max="1" width="4.140625" style="1" customWidth="1"/>
    <col min="2" max="2" width="35.5703125" style="1" customWidth="1"/>
    <col min="3" max="3" width="14.7109375" style="1" customWidth="1"/>
    <col min="4" max="4" width="18" style="1" customWidth="1"/>
    <col min="5" max="5" width="16" style="1" customWidth="1"/>
    <col min="6" max="6" width="15" style="1" customWidth="1"/>
    <col min="7" max="7" width="22" style="1" customWidth="1"/>
    <col min="8" max="16384" width="21.5703125" style="1"/>
  </cols>
  <sheetData>
    <row r="1" spans="1:13" ht="11.25" customHeight="1">
      <c r="F1" s="204" t="s">
        <v>0</v>
      </c>
      <c r="G1" s="205"/>
      <c r="H1" s="5"/>
    </row>
    <row r="2" spans="1:13" ht="13.5" customHeight="1">
      <c r="F2" s="205"/>
      <c r="G2" s="205"/>
      <c r="H2" s="5"/>
    </row>
    <row r="3" spans="1:13" ht="13.5" customHeight="1">
      <c r="F3" s="205"/>
      <c r="G3" s="205"/>
      <c r="H3" s="5"/>
    </row>
    <row r="4" spans="1:13" ht="10.5" customHeight="1">
      <c r="A4" s="4"/>
      <c r="E4" s="5"/>
      <c r="F4" s="6" t="s">
        <v>1</v>
      </c>
      <c r="G4" s="7"/>
      <c r="H4" s="5"/>
    </row>
    <row r="5" spans="1:13" ht="9.75" customHeight="1">
      <c r="A5" s="4"/>
      <c r="E5" s="5"/>
      <c r="F5" s="8" t="s">
        <v>2</v>
      </c>
      <c r="G5" s="8"/>
      <c r="H5" s="5"/>
    </row>
    <row r="6" spans="1:13" ht="11.25" customHeight="1">
      <c r="A6" s="4"/>
      <c r="B6" s="4"/>
      <c r="E6" s="9"/>
      <c r="F6" s="10" t="s">
        <v>3</v>
      </c>
      <c r="G6" s="10"/>
      <c r="H6" s="5"/>
    </row>
    <row r="7" spans="1:13" ht="12" customHeight="1">
      <c r="A7" s="4"/>
      <c r="E7" s="5"/>
      <c r="F7" s="114" t="s">
        <v>4</v>
      </c>
      <c r="G7" s="114"/>
      <c r="H7" s="5"/>
    </row>
    <row r="8" spans="1:13" ht="13.5" customHeight="1">
      <c r="A8" s="4"/>
      <c r="B8" s="4"/>
      <c r="E8" s="9"/>
      <c r="F8" s="12" t="s">
        <v>135</v>
      </c>
      <c r="G8" s="13" t="s">
        <v>136</v>
      </c>
      <c r="H8" s="5"/>
      <c r="I8" s="5"/>
      <c r="J8" s="5"/>
      <c r="K8" s="5"/>
      <c r="L8" s="5"/>
      <c r="M8" s="5"/>
    </row>
    <row r="9" spans="1:13" ht="12" customHeight="1">
      <c r="A9" s="14" t="s">
        <v>137</v>
      </c>
      <c r="B9" s="14"/>
      <c r="C9" s="14"/>
      <c r="D9" s="14"/>
      <c r="E9" s="14"/>
      <c r="F9" s="14"/>
      <c r="G9" s="14"/>
      <c r="H9" s="5"/>
      <c r="I9" s="5"/>
      <c r="J9" s="5"/>
      <c r="K9" s="5"/>
      <c r="L9" s="5"/>
      <c r="M9" s="5"/>
    </row>
    <row r="10" spans="1:13" ht="12" customHeight="1">
      <c r="A10" s="14" t="s">
        <v>8</v>
      </c>
      <c r="B10" s="14"/>
      <c r="C10" s="14"/>
      <c r="D10" s="14"/>
      <c r="E10" s="14"/>
      <c r="F10" s="14"/>
      <c r="G10" s="14"/>
      <c r="H10" s="5"/>
      <c r="I10" s="5"/>
      <c r="J10" s="5"/>
      <c r="K10" s="5"/>
      <c r="L10" s="5"/>
      <c r="M10" s="5"/>
    </row>
    <row r="11" spans="1:13" ht="15.75" customHeight="1">
      <c r="A11" s="15" t="s">
        <v>9</v>
      </c>
      <c r="B11" s="16">
        <v>10100000</v>
      </c>
      <c r="C11" s="17" t="s">
        <v>10</v>
      </c>
      <c r="D11" s="17"/>
      <c r="E11" s="17"/>
      <c r="F11" s="17"/>
      <c r="G11" s="18">
        <v>2229238</v>
      </c>
      <c r="H11" s="5"/>
      <c r="I11" s="5"/>
      <c r="J11" s="5"/>
      <c r="K11" s="5"/>
      <c r="L11" s="5"/>
      <c r="M11" s="5"/>
    </row>
    <row r="12" spans="1:13" ht="11.25" customHeight="1">
      <c r="A12" s="19" t="s">
        <v>11</v>
      </c>
      <c r="B12" s="19"/>
      <c r="C12" s="20" t="s">
        <v>4</v>
      </c>
      <c r="D12" s="20"/>
      <c r="E12" s="20"/>
      <c r="F12" s="20"/>
      <c r="G12" s="21" t="s">
        <v>12</v>
      </c>
      <c r="H12" s="5"/>
      <c r="I12" s="5"/>
      <c r="J12" s="5"/>
      <c r="K12" s="5"/>
      <c r="L12" s="5"/>
      <c r="M12" s="5"/>
    </row>
    <row r="13" spans="1:13" ht="12" customHeight="1">
      <c r="A13" s="22" t="s">
        <v>13</v>
      </c>
      <c r="B13" s="23">
        <f>B11</f>
        <v>10100000</v>
      </c>
      <c r="C13" s="17" t="s">
        <v>10</v>
      </c>
      <c r="D13" s="17"/>
      <c r="E13" s="17"/>
      <c r="F13" s="17"/>
      <c r="G13" s="18">
        <f>G11</f>
        <v>2229238</v>
      </c>
      <c r="H13" s="5"/>
      <c r="I13" s="5"/>
      <c r="J13" s="5"/>
      <c r="K13" s="5"/>
      <c r="L13" s="5"/>
      <c r="M13" s="5"/>
    </row>
    <row r="14" spans="1:13" ht="11.25" customHeight="1">
      <c r="A14" s="19" t="s">
        <v>14</v>
      </c>
      <c r="B14" s="19"/>
      <c r="C14" s="20" t="s">
        <v>15</v>
      </c>
      <c r="D14" s="20"/>
      <c r="E14" s="20"/>
      <c r="F14" s="20"/>
      <c r="G14" s="21" t="s">
        <v>12</v>
      </c>
      <c r="H14" s="5"/>
      <c r="I14" s="5"/>
      <c r="J14" s="5"/>
      <c r="K14" s="5"/>
      <c r="L14" s="5"/>
      <c r="M14" s="5"/>
    </row>
    <row r="15" spans="1:13" ht="36" customHeight="1">
      <c r="A15" s="206" t="s">
        <v>16</v>
      </c>
      <c r="B15" s="207">
        <v>1014081</v>
      </c>
      <c r="C15" s="207">
        <v>4081</v>
      </c>
      <c r="D15" s="208" t="s">
        <v>138</v>
      </c>
      <c r="E15" s="209" t="s">
        <v>139</v>
      </c>
      <c r="F15" s="209"/>
      <c r="G15" s="29">
        <v>13203100000014</v>
      </c>
      <c r="H15" s="210"/>
      <c r="I15" s="210"/>
      <c r="J15" s="210"/>
      <c r="K15" s="210"/>
      <c r="L15" s="210"/>
      <c r="M15" s="5"/>
    </row>
    <row r="16" spans="1:13" ht="31.5" customHeight="1">
      <c r="A16" s="49"/>
      <c r="B16" s="118" t="s">
        <v>14</v>
      </c>
      <c r="C16" s="119" t="s">
        <v>19</v>
      </c>
      <c r="D16" s="120" t="s">
        <v>20</v>
      </c>
      <c r="E16" s="121" t="s">
        <v>21</v>
      </c>
      <c r="F16" s="121"/>
      <c r="G16" s="120" t="s">
        <v>22</v>
      </c>
      <c r="H16" s="5"/>
      <c r="I16" s="5"/>
      <c r="J16" s="5"/>
      <c r="K16" s="5"/>
      <c r="L16" s="5"/>
      <c r="M16" s="5"/>
    </row>
    <row r="17" spans="1:13" ht="15" customHeight="1">
      <c r="A17" s="33" t="s">
        <v>23</v>
      </c>
      <c r="B17" s="42" t="s">
        <v>24</v>
      </c>
      <c r="C17" s="42"/>
      <c r="D17" s="211">
        <f>E36</f>
        <v>1827600</v>
      </c>
      <c r="E17" s="42" t="s">
        <v>140</v>
      </c>
      <c r="F17" s="42"/>
      <c r="G17" s="211">
        <f>C36</f>
        <v>1827600</v>
      </c>
      <c r="H17" s="5"/>
      <c r="I17" s="5"/>
      <c r="J17" s="5"/>
      <c r="K17" s="5"/>
      <c r="L17" s="5"/>
      <c r="M17" s="5"/>
    </row>
    <row r="18" spans="1:13" ht="11.25" customHeight="1">
      <c r="A18" s="33"/>
      <c r="B18" s="212" t="s">
        <v>141</v>
      </c>
      <c r="C18" s="213">
        <f>D36</f>
        <v>0</v>
      </c>
      <c r="D18" s="106" t="s">
        <v>27</v>
      </c>
      <c r="E18" s="41"/>
      <c r="F18" s="41"/>
      <c r="G18" s="40"/>
      <c r="H18" s="5"/>
      <c r="I18" s="5"/>
      <c r="J18" s="5"/>
      <c r="K18" s="5"/>
      <c r="L18" s="5"/>
      <c r="M18" s="5"/>
    </row>
    <row r="19" spans="1:13" ht="14.25" customHeight="1">
      <c r="A19" s="33" t="s">
        <v>28</v>
      </c>
      <c r="B19" s="42" t="s">
        <v>29</v>
      </c>
      <c r="C19" s="42"/>
      <c r="D19" s="42"/>
      <c r="E19" s="42"/>
      <c r="F19" s="42"/>
      <c r="G19" s="42"/>
      <c r="H19" s="5"/>
      <c r="I19" s="5"/>
      <c r="J19" s="5"/>
      <c r="K19" s="5"/>
      <c r="L19" s="5"/>
      <c r="M19" s="5"/>
    </row>
    <row r="20" spans="1:13" ht="51.75" customHeight="1">
      <c r="A20" s="33"/>
      <c r="B20" s="42" t="s">
        <v>142</v>
      </c>
      <c r="C20" s="42"/>
      <c r="D20" s="42"/>
      <c r="E20" s="42"/>
      <c r="F20" s="42"/>
      <c r="G20" s="42"/>
      <c r="H20" s="5"/>
      <c r="I20" s="5"/>
      <c r="J20" s="5"/>
      <c r="K20" s="5"/>
      <c r="L20" s="5"/>
      <c r="M20" s="5"/>
    </row>
    <row r="21" spans="1:13" ht="15.75" customHeight="1">
      <c r="A21" s="33" t="s">
        <v>31</v>
      </c>
      <c r="B21" s="42" t="s">
        <v>32</v>
      </c>
      <c r="C21" s="42"/>
      <c r="D21" s="42"/>
      <c r="E21" s="42"/>
      <c r="F21" s="42"/>
      <c r="G21" s="42"/>
      <c r="H21" s="5"/>
      <c r="I21" s="5"/>
      <c r="J21" s="5"/>
      <c r="K21" s="5"/>
      <c r="L21" s="5"/>
      <c r="M21" s="5"/>
    </row>
    <row r="22" spans="1:13" ht="12" customHeight="1">
      <c r="A22" s="43" t="s">
        <v>33</v>
      </c>
      <c r="B22" s="44" t="s">
        <v>34</v>
      </c>
      <c r="C22" s="44"/>
      <c r="D22" s="44"/>
      <c r="E22" s="44"/>
      <c r="F22" s="44"/>
      <c r="G22" s="44"/>
      <c r="H22" s="5"/>
      <c r="I22" s="5"/>
      <c r="J22" s="5"/>
      <c r="K22" s="5"/>
      <c r="L22" s="5"/>
      <c r="M22" s="5"/>
    </row>
    <row r="23" spans="1:13" ht="15" customHeight="1">
      <c r="A23" s="45"/>
      <c r="B23" s="46" t="str">
        <f>A25</f>
        <v>Підтримка та розвиток культурно-освітніх заходів</v>
      </c>
      <c r="C23" s="47"/>
      <c r="D23" s="47"/>
      <c r="E23" s="47"/>
      <c r="F23" s="47"/>
      <c r="G23" s="48"/>
      <c r="H23" s="5"/>
      <c r="I23" s="5"/>
      <c r="J23" s="5"/>
      <c r="K23" s="5"/>
      <c r="L23" s="5"/>
      <c r="M23" s="5"/>
    </row>
    <row r="24" spans="1:13">
      <c r="A24" s="33">
        <v>7</v>
      </c>
      <c r="B24" s="42" t="s">
        <v>37</v>
      </c>
      <c r="C24" s="42"/>
      <c r="D24" s="42"/>
      <c r="E24" s="42"/>
      <c r="F24" s="42"/>
      <c r="G24" s="42"/>
      <c r="H24" s="5"/>
      <c r="I24" s="5"/>
      <c r="J24" s="5"/>
      <c r="K24" s="5"/>
      <c r="L24" s="5"/>
      <c r="M24" s="5"/>
    </row>
    <row r="25" spans="1:13" ht="20.25" customHeight="1">
      <c r="A25" s="214" t="s">
        <v>143</v>
      </c>
      <c r="B25" s="214"/>
      <c r="C25" s="214"/>
      <c r="D25" s="214"/>
      <c r="E25" s="214"/>
      <c r="F25" s="214"/>
      <c r="G25" s="214"/>
      <c r="H25" s="51"/>
      <c r="I25" s="51"/>
      <c r="J25" s="51"/>
      <c r="K25" s="51"/>
      <c r="L25" s="51"/>
      <c r="M25" s="51"/>
    </row>
    <row r="26" spans="1:13" ht="12" customHeight="1">
      <c r="A26" s="33">
        <v>8</v>
      </c>
      <c r="B26" s="52" t="s">
        <v>40</v>
      </c>
      <c r="C26" s="52"/>
      <c r="D26" s="52"/>
      <c r="E26" s="49"/>
      <c r="F26" s="49"/>
      <c r="G26" s="49"/>
    </row>
    <row r="27" spans="1:13" ht="9" customHeight="1">
      <c r="A27" s="43" t="s">
        <v>33</v>
      </c>
      <c r="B27" s="44" t="s">
        <v>41</v>
      </c>
      <c r="C27" s="44"/>
      <c r="D27" s="44"/>
      <c r="E27" s="44"/>
      <c r="F27" s="44"/>
      <c r="G27" s="44"/>
    </row>
    <row r="28" spans="1:13" ht="15.75" customHeight="1">
      <c r="A28" s="53">
        <v>1</v>
      </c>
      <c r="B28" s="54" t="s">
        <v>144</v>
      </c>
      <c r="C28" s="55"/>
      <c r="D28" s="55"/>
      <c r="E28" s="55"/>
      <c r="F28" s="55"/>
      <c r="G28" s="56"/>
    </row>
    <row r="29" spans="1:13" ht="6.75" customHeight="1">
      <c r="A29" s="45"/>
      <c r="B29" s="215"/>
      <c r="C29" s="215"/>
      <c r="D29" s="215"/>
      <c r="E29" s="215"/>
      <c r="F29" s="215"/>
      <c r="G29" s="215"/>
    </row>
    <row r="30" spans="1:13" ht="6.75" customHeight="1">
      <c r="A30" s="71"/>
      <c r="B30" s="49"/>
      <c r="C30" s="49"/>
      <c r="D30" s="49"/>
      <c r="E30" s="49"/>
      <c r="F30" s="49"/>
      <c r="G30" s="49"/>
    </row>
    <row r="31" spans="1:13" ht="14.25" customHeight="1">
      <c r="A31" s="33">
        <v>9</v>
      </c>
      <c r="B31" s="59" t="s">
        <v>44</v>
      </c>
      <c r="C31" s="59"/>
      <c r="D31" s="59"/>
      <c r="E31" s="216" t="s">
        <v>45</v>
      </c>
      <c r="F31" s="49"/>
      <c r="G31" s="40"/>
    </row>
    <row r="32" spans="1:13" ht="16.5" customHeight="1">
      <c r="A32" s="43" t="s">
        <v>33</v>
      </c>
      <c r="B32" s="87" t="s">
        <v>46</v>
      </c>
      <c r="C32" s="87" t="s">
        <v>47</v>
      </c>
      <c r="D32" s="87" t="s">
        <v>48</v>
      </c>
      <c r="E32" s="87" t="s">
        <v>49</v>
      </c>
      <c r="F32" s="49"/>
      <c r="G32" s="49"/>
    </row>
    <row r="33" spans="1:7" ht="9.75" customHeight="1">
      <c r="A33" s="43">
        <v>1</v>
      </c>
      <c r="B33" s="43">
        <v>2</v>
      </c>
      <c r="C33" s="43">
        <v>3</v>
      </c>
      <c r="D33" s="43">
        <v>4</v>
      </c>
      <c r="E33" s="43">
        <v>6</v>
      </c>
      <c r="F33" s="49"/>
      <c r="G33" s="49"/>
    </row>
    <row r="34" spans="1:7" ht="27.75" customHeight="1">
      <c r="A34" s="53">
        <v>1</v>
      </c>
      <c r="B34" s="217" t="s">
        <v>145</v>
      </c>
      <c r="C34" s="218">
        <v>1827600</v>
      </c>
      <c r="D34" s="143">
        <v>0</v>
      </c>
      <c r="E34" s="143">
        <f>C34+D34</f>
        <v>1827600</v>
      </c>
      <c r="F34" s="49"/>
      <c r="G34" s="49"/>
    </row>
    <row r="35" spans="1:7" ht="7.5" customHeight="1">
      <c r="A35" s="45"/>
      <c r="B35" s="219"/>
      <c r="C35" s="220"/>
      <c r="D35" s="45"/>
      <c r="E35" s="221">
        <f>C35+D35</f>
        <v>0</v>
      </c>
      <c r="F35" s="49"/>
      <c r="G35" s="49"/>
    </row>
    <row r="36" spans="1:7" ht="20.25">
      <c r="A36" s="222" t="s">
        <v>49</v>
      </c>
      <c r="B36" s="222"/>
      <c r="C36" s="66">
        <f>SUM(C34:C35)</f>
        <v>1827600</v>
      </c>
      <c r="D36" s="66">
        <f>SUM(D34:D35)</f>
        <v>0</v>
      </c>
      <c r="E36" s="66">
        <f>SUM(E34:E35)</f>
        <v>1827600</v>
      </c>
      <c r="F36" s="49"/>
      <c r="G36" s="223"/>
    </row>
    <row r="37" spans="1:7" ht="9" customHeight="1">
      <c r="A37" s="71"/>
      <c r="B37" s="49"/>
      <c r="C37" s="49"/>
      <c r="D37" s="49"/>
      <c r="E37" s="49"/>
      <c r="F37" s="49"/>
      <c r="G37" s="49"/>
    </row>
    <row r="38" spans="1:7" ht="12" customHeight="1">
      <c r="A38" s="145">
        <v>10</v>
      </c>
      <c r="B38" s="146" t="s">
        <v>51</v>
      </c>
      <c r="C38" s="146"/>
      <c r="D38" s="146"/>
      <c r="E38" s="146"/>
      <c r="F38" s="128" t="s">
        <v>45</v>
      </c>
      <c r="G38" s="49"/>
    </row>
    <row r="39" spans="1:7" ht="12" customHeight="1">
      <c r="A39" s="147"/>
      <c r="B39" s="63" t="s">
        <v>146</v>
      </c>
      <c r="C39" s="63" t="s">
        <v>47</v>
      </c>
      <c r="D39" s="63" t="s">
        <v>48</v>
      </c>
      <c r="E39" s="63" t="s">
        <v>49</v>
      </c>
      <c r="F39" s="147"/>
      <c r="G39" s="49"/>
    </row>
    <row r="40" spans="1:7" ht="9" customHeight="1">
      <c r="A40" s="147"/>
      <c r="B40" s="63">
        <v>1</v>
      </c>
      <c r="C40" s="63">
        <v>2</v>
      </c>
      <c r="D40" s="63">
        <v>3</v>
      </c>
      <c r="E40" s="63">
        <v>4</v>
      </c>
      <c r="F40" s="147"/>
      <c r="G40" s="49"/>
    </row>
    <row r="41" spans="1:7" ht="9" customHeight="1">
      <c r="A41" s="147"/>
      <c r="B41" s="224" t="s">
        <v>49</v>
      </c>
      <c r="C41" s="224"/>
      <c r="D41" s="224"/>
      <c r="E41" s="224"/>
      <c r="F41" s="147"/>
      <c r="G41" s="49"/>
    </row>
    <row r="42" spans="1:7" ht="6.75" customHeight="1">
      <c r="A42" s="71"/>
      <c r="B42" s="49"/>
      <c r="C42" s="49"/>
      <c r="D42" s="49"/>
      <c r="E42" s="49"/>
      <c r="F42" s="49"/>
      <c r="G42" s="49"/>
    </row>
    <row r="43" spans="1:7">
      <c r="A43" s="33">
        <v>11</v>
      </c>
      <c r="B43" s="42" t="s">
        <v>54</v>
      </c>
      <c r="C43" s="42"/>
      <c r="D43" s="42"/>
      <c r="E43" s="42"/>
      <c r="F43" s="42"/>
      <c r="G43" s="42"/>
    </row>
    <row r="44" spans="1:7" ht="16.5" customHeight="1">
      <c r="A44" s="43" t="s">
        <v>33</v>
      </c>
      <c r="B44" s="87" t="s">
        <v>55</v>
      </c>
      <c r="C44" s="87" t="s">
        <v>56</v>
      </c>
      <c r="D44" s="87" t="s">
        <v>57</v>
      </c>
      <c r="E44" s="87" t="s">
        <v>47</v>
      </c>
      <c r="F44" s="87" t="s">
        <v>48</v>
      </c>
      <c r="G44" s="87" t="s">
        <v>49</v>
      </c>
    </row>
    <row r="45" spans="1:7" ht="12" customHeight="1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</row>
    <row r="46" spans="1:7" ht="14.25" customHeight="1">
      <c r="A46" s="225">
        <v>1</v>
      </c>
      <c r="B46" s="226" t="str">
        <f>B34</f>
        <v>Забезпечення діяльності централізованої бухгалтерії</v>
      </c>
      <c r="C46" s="227"/>
      <c r="D46" s="227"/>
      <c r="E46" s="227"/>
      <c r="F46" s="227"/>
      <c r="G46" s="228"/>
    </row>
    <row r="47" spans="1:7" ht="12" customHeight="1">
      <c r="A47" s="77">
        <v>1</v>
      </c>
      <c r="B47" s="78" t="s">
        <v>58</v>
      </c>
      <c r="C47" s="45"/>
      <c r="D47" s="45"/>
      <c r="E47" s="45"/>
      <c r="F47" s="45"/>
      <c r="G47" s="45"/>
    </row>
    <row r="48" spans="1:7">
      <c r="A48" s="53"/>
      <c r="B48" s="229" t="s">
        <v>147</v>
      </c>
      <c r="C48" s="153" t="s">
        <v>60</v>
      </c>
      <c r="D48" s="153" t="s">
        <v>74</v>
      </c>
      <c r="E48" s="82">
        <v>1</v>
      </c>
      <c r="F48" s="230"/>
      <c r="G48" s="154">
        <v>1</v>
      </c>
    </row>
    <row r="49" spans="1:7" ht="11.25" customHeight="1">
      <c r="A49" s="53"/>
      <c r="B49" s="229" t="s">
        <v>148</v>
      </c>
      <c r="C49" s="153" t="s">
        <v>60</v>
      </c>
      <c r="D49" s="153" t="s">
        <v>74</v>
      </c>
      <c r="E49" s="82">
        <v>1</v>
      </c>
      <c r="F49" s="230"/>
      <c r="G49" s="97">
        <f>E49</f>
        <v>1</v>
      </c>
    </row>
    <row r="50" spans="1:7" ht="14.25" customHeight="1">
      <c r="A50" s="53"/>
      <c r="B50" s="229" t="s">
        <v>149</v>
      </c>
      <c r="C50" s="153" t="s">
        <v>60</v>
      </c>
      <c r="D50" s="153" t="s">
        <v>74</v>
      </c>
      <c r="E50" s="170">
        <f>SUM(E51:E53)</f>
        <v>10.5</v>
      </c>
      <c r="F50" s="230"/>
      <c r="G50" s="163">
        <f>E50</f>
        <v>10.5</v>
      </c>
    </row>
    <row r="51" spans="1:7" ht="12.75" customHeight="1">
      <c r="A51" s="53"/>
      <c r="B51" s="231" t="s">
        <v>64</v>
      </c>
      <c r="C51" s="153" t="s">
        <v>60</v>
      </c>
      <c r="D51" s="153" t="s">
        <v>63</v>
      </c>
      <c r="E51" s="232">
        <v>2</v>
      </c>
      <c r="F51" s="230"/>
      <c r="G51" s="163">
        <f>E51</f>
        <v>2</v>
      </c>
    </row>
    <row r="52" spans="1:7" ht="13.5" customHeight="1">
      <c r="A52" s="77"/>
      <c r="B52" s="231" t="s">
        <v>65</v>
      </c>
      <c r="C52" s="153" t="s">
        <v>60</v>
      </c>
      <c r="D52" s="153" t="s">
        <v>63</v>
      </c>
      <c r="E52" s="232">
        <v>8</v>
      </c>
      <c r="F52" s="230"/>
      <c r="G52" s="163">
        <f>E52</f>
        <v>8</v>
      </c>
    </row>
    <row r="53" spans="1:7" ht="12.75" customHeight="1">
      <c r="A53" s="53"/>
      <c r="B53" s="231" t="s">
        <v>66</v>
      </c>
      <c r="C53" s="153" t="s">
        <v>60</v>
      </c>
      <c r="D53" s="153" t="s">
        <v>63</v>
      </c>
      <c r="E53" s="232">
        <v>0.5</v>
      </c>
      <c r="F53" s="230"/>
      <c r="G53" s="163">
        <f>E53</f>
        <v>0.5</v>
      </c>
    </row>
    <row r="54" spans="1:7" ht="25.5" customHeight="1">
      <c r="A54" s="77"/>
      <c r="B54" s="233" t="s">
        <v>150</v>
      </c>
      <c r="C54" s="234" t="s">
        <v>68</v>
      </c>
      <c r="D54" s="153" t="s">
        <v>63</v>
      </c>
      <c r="E54" s="235">
        <f>E34</f>
        <v>1827600</v>
      </c>
      <c r="F54" s="236"/>
      <c r="G54" s="96">
        <f>SUM(E54:F54)</f>
        <v>1827600</v>
      </c>
    </row>
    <row r="55" spans="1:7" ht="12" customHeight="1">
      <c r="A55" s="77">
        <v>2</v>
      </c>
      <c r="B55" s="78" t="s">
        <v>70</v>
      </c>
      <c r="C55" s="153"/>
      <c r="D55" s="80"/>
      <c r="E55" s="187"/>
      <c r="F55" s="237"/>
      <c r="G55" s="188"/>
    </row>
    <row r="56" spans="1:7" ht="38.25" customHeight="1">
      <c r="A56" s="77"/>
      <c r="B56" s="189" t="s">
        <v>151</v>
      </c>
      <c r="C56" s="153" t="s">
        <v>119</v>
      </c>
      <c r="D56" s="157" t="s">
        <v>110</v>
      </c>
      <c r="E56" s="238">
        <v>10</v>
      </c>
      <c r="F56" s="239"/>
      <c r="G56" s="188">
        <f t="shared" ref="G56:G62" si="0">E56</f>
        <v>10</v>
      </c>
    </row>
    <row r="57" spans="1:7" ht="12" customHeight="1">
      <c r="A57" s="77"/>
      <c r="B57" s="240" t="s">
        <v>152</v>
      </c>
      <c r="C57" s="153" t="s">
        <v>119</v>
      </c>
      <c r="D57" s="80" t="s">
        <v>80</v>
      </c>
      <c r="E57" s="238">
        <v>216</v>
      </c>
      <c r="F57" s="241"/>
      <c r="G57" s="193">
        <f t="shared" si="0"/>
        <v>216</v>
      </c>
    </row>
    <row r="58" spans="1:7" ht="13.5" customHeight="1">
      <c r="A58" s="77"/>
      <c r="B58" s="240" t="s">
        <v>153</v>
      </c>
      <c r="C58" s="153" t="s">
        <v>119</v>
      </c>
      <c r="D58" s="80" t="s">
        <v>80</v>
      </c>
      <c r="E58" s="242">
        <v>1</v>
      </c>
      <c r="F58" s="239"/>
      <c r="G58" s="188">
        <f t="shared" si="0"/>
        <v>1</v>
      </c>
    </row>
    <row r="59" spans="1:7" ht="12.75" customHeight="1">
      <c r="A59" s="77">
        <v>3</v>
      </c>
      <c r="B59" s="78" t="s">
        <v>83</v>
      </c>
      <c r="C59" s="87"/>
      <c r="D59" s="87"/>
      <c r="E59" s="192"/>
      <c r="F59" s="243"/>
      <c r="G59" s="192"/>
    </row>
    <row r="60" spans="1:7" ht="25.5" customHeight="1">
      <c r="A60" s="53"/>
      <c r="B60" s="244" t="s">
        <v>154</v>
      </c>
      <c r="C60" s="156" t="s">
        <v>68</v>
      </c>
      <c r="D60" s="80" t="s">
        <v>85</v>
      </c>
      <c r="E60" s="245">
        <f>E54/E50</f>
        <v>174057.14285714287</v>
      </c>
      <c r="F60" s="246"/>
      <c r="G60" s="188">
        <f t="shared" si="0"/>
        <v>174057.14285714287</v>
      </c>
    </row>
    <row r="61" spans="1:7" ht="13.5" customHeight="1">
      <c r="A61" s="53"/>
      <c r="B61" s="244" t="s">
        <v>155</v>
      </c>
      <c r="C61" s="156" t="s">
        <v>68</v>
      </c>
      <c r="D61" s="80" t="s">
        <v>85</v>
      </c>
      <c r="E61" s="247">
        <f>E57/9</f>
        <v>24</v>
      </c>
      <c r="F61" s="248"/>
      <c r="G61" s="188">
        <f t="shared" si="0"/>
        <v>24</v>
      </c>
    </row>
    <row r="62" spans="1:7" ht="37.5" customHeight="1">
      <c r="A62" s="53"/>
      <c r="B62" s="249" t="s">
        <v>156</v>
      </c>
      <c r="C62" s="250" t="s">
        <v>68</v>
      </c>
      <c r="D62" s="80" t="s">
        <v>85</v>
      </c>
      <c r="E62" s="251">
        <f>E56/9</f>
        <v>1.1111111111111112</v>
      </c>
      <c r="F62" s="252"/>
      <c r="G62" s="188">
        <f t="shared" si="0"/>
        <v>1.1111111111111112</v>
      </c>
    </row>
    <row r="63" spans="1:7">
      <c r="A63" s="77">
        <v>4</v>
      </c>
      <c r="B63" s="78" t="s">
        <v>89</v>
      </c>
      <c r="C63" s="87"/>
      <c r="D63" s="87"/>
      <c r="E63" s="197"/>
      <c r="F63" s="197"/>
      <c r="G63" s="197"/>
    </row>
    <row r="64" spans="1:7" ht="48.75" customHeight="1">
      <c r="A64" s="53"/>
      <c r="B64" s="253" t="s">
        <v>157</v>
      </c>
      <c r="C64" s="84" t="s">
        <v>91</v>
      </c>
      <c r="D64" s="80" t="s">
        <v>85</v>
      </c>
      <c r="E64" s="254">
        <v>0.01</v>
      </c>
      <c r="F64" s="199"/>
      <c r="G64" s="255">
        <v>0.01</v>
      </c>
    </row>
    <row r="65" spans="1:7" ht="9" customHeight="1">
      <c r="A65" s="256"/>
      <c r="B65" s="257"/>
      <c r="C65" s="258"/>
      <c r="D65" s="259"/>
      <c r="E65" s="260"/>
      <c r="F65" s="261"/>
      <c r="G65" s="262"/>
    </row>
    <row r="66" spans="1:7" ht="15.75" customHeight="1">
      <c r="A66" s="42" t="s">
        <v>93</v>
      </c>
      <c r="B66" s="42"/>
      <c r="C66" s="42"/>
      <c r="D66" s="106"/>
      <c r="E66" s="107"/>
      <c r="F66" s="107"/>
      <c r="G66" s="107"/>
    </row>
    <row r="67" spans="1:7" ht="10.5" customHeight="1">
      <c r="A67" s="42" t="s">
        <v>94</v>
      </c>
      <c r="B67" s="42"/>
      <c r="C67" s="42"/>
      <c r="D67" s="108"/>
      <c r="E67" s="109"/>
      <c r="F67" s="110" t="s">
        <v>95</v>
      </c>
      <c r="G67" s="110"/>
    </row>
    <row r="68" spans="1:7" ht="14.25" customHeight="1">
      <c r="A68" s="263"/>
      <c r="B68" s="106"/>
      <c r="C68" s="107"/>
      <c r="D68" s="264" t="s">
        <v>158</v>
      </c>
      <c r="E68" s="107"/>
      <c r="F68" s="265" t="s">
        <v>159</v>
      </c>
      <c r="G68" s="265"/>
    </row>
    <row r="69" spans="1:7" ht="14.25" customHeight="1">
      <c r="A69" s="42" t="s">
        <v>96</v>
      </c>
      <c r="B69" s="42"/>
      <c r="C69" s="42"/>
      <c r="D69" s="33"/>
      <c r="E69" s="107"/>
      <c r="F69" s="107"/>
      <c r="G69" s="107"/>
    </row>
    <row r="70" spans="1:7" ht="13.5" customHeight="1">
      <c r="A70" s="42" t="s">
        <v>97</v>
      </c>
      <c r="B70" s="42"/>
      <c r="C70" s="42"/>
      <c r="D70" s="108"/>
      <c r="E70" s="109"/>
      <c r="F70" s="110" t="s">
        <v>98</v>
      </c>
      <c r="G70" s="110"/>
    </row>
    <row r="71" spans="1:7" ht="13.5" customHeight="1">
      <c r="A71" s="106"/>
      <c r="B71" s="126"/>
      <c r="C71" s="33"/>
      <c r="D71" s="264" t="s">
        <v>158</v>
      </c>
      <c r="E71" s="107"/>
      <c r="F71" s="265" t="s">
        <v>159</v>
      </c>
      <c r="G71" s="265"/>
    </row>
    <row r="72" spans="1:7">
      <c r="A72" s="201"/>
      <c r="B72" s="266"/>
      <c r="C72" s="201"/>
      <c r="D72" s="201"/>
      <c r="E72" s="201"/>
      <c r="F72" s="201"/>
      <c r="G72" s="201"/>
    </row>
  </sheetData>
  <mergeCells count="40">
    <mergeCell ref="A69:C69"/>
    <mergeCell ref="A70:C70"/>
    <mergeCell ref="F70:G70"/>
    <mergeCell ref="F71:G71"/>
    <mergeCell ref="B43:G43"/>
    <mergeCell ref="B46:G46"/>
    <mergeCell ref="A66:C66"/>
    <mergeCell ref="A67:C67"/>
    <mergeCell ref="F67:G67"/>
    <mergeCell ref="F68:G68"/>
    <mergeCell ref="B27:G27"/>
    <mergeCell ref="B28:G28"/>
    <mergeCell ref="B29:G29"/>
    <mergeCell ref="B31:D31"/>
    <mergeCell ref="A36:B36"/>
    <mergeCell ref="B38:E38"/>
    <mergeCell ref="B21:G21"/>
    <mergeCell ref="B22:G22"/>
    <mergeCell ref="B23:G23"/>
    <mergeCell ref="B24:G24"/>
    <mergeCell ref="A25:G25"/>
    <mergeCell ref="B26:D26"/>
    <mergeCell ref="E15:F15"/>
    <mergeCell ref="E16:F16"/>
    <mergeCell ref="B17:C17"/>
    <mergeCell ref="E17:F17"/>
    <mergeCell ref="B19:G19"/>
    <mergeCell ref="B20:G20"/>
    <mergeCell ref="C11:F11"/>
    <mergeCell ref="A12:B12"/>
    <mergeCell ref="C12:F12"/>
    <mergeCell ref="C13:F13"/>
    <mergeCell ref="A14:B14"/>
    <mergeCell ref="C14:F14"/>
    <mergeCell ref="F1:G3"/>
    <mergeCell ref="F5:G5"/>
    <mergeCell ref="F6:G6"/>
    <mergeCell ref="F7:G7"/>
    <mergeCell ref="A9:G9"/>
    <mergeCell ref="A10:G10"/>
  </mergeCells>
  <pageMargins left="0" right="0" top="0.11811023622047245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86"/>
  <sheetViews>
    <sheetView workbookViewId="0">
      <selection activeCell="B20" sqref="B20:F20"/>
    </sheetView>
  </sheetViews>
  <sheetFormatPr defaultColWidth="21.5703125" defaultRowHeight="15"/>
  <cols>
    <col min="1" max="1" width="3.7109375" style="1" customWidth="1"/>
    <col min="2" max="2" width="49.85546875" style="1" customWidth="1"/>
    <col min="3" max="3" width="12.5703125" style="1" customWidth="1"/>
    <col min="4" max="4" width="15.42578125" style="1" customWidth="1"/>
    <col min="5" max="5" width="16" style="1" customWidth="1"/>
    <col min="6" max="6" width="18.85546875" style="1" customWidth="1"/>
    <col min="7" max="7" width="19.28515625" style="1" customWidth="1"/>
    <col min="8" max="8" width="5.140625" style="1" customWidth="1"/>
    <col min="9" max="9" width="8.140625" style="1" customWidth="1"/>
    <col min="10" max="16384" width="21.5703125" style="1"/>
  </cols>
  <sheetData>
    <row r="1" spans="1:7" ht="5.25" customHeight="1">
      <c r="F1" s="112" t="s">
        <v>0</v>
      </c>
      <c r="G1" s="113"/>
    </row>
    <row r="2" spans="1:7" ht="10.5" customHeight="1">
      <c r="F2" s="113"/>
      <c r="G2" s="113"/>
    </row>
    <row r="3" spans="1:7" ht="11.25" customHeight="1">
      <c r="F3" s="113"/>
      <c r="G3" s="113"/>
    </row>
    <row r="4" spans="1:7" ht="8.25" customHeight="1">
      <c r="A4" s="4"/>
      <c r="E4" s="5"/>
      <c r="F4" s="6" t="s">
        <v>1</v>
      </c>
      <c r="G4" s="7"/>
    </row>
    <row r="5" spans="1:7" ht="9" customHeight="1">
      <c r="A5" s="4"/>
      <c r="E5" s="5"/>
      <c r="F5" s="8" t="s">
        <v>2</v>
      </c>
      <c r="G5" s="8"/>
    </row>
    <row r="6" spans="1:7" ht="9" customHeight="1">
      <c r="A6" s="4"/>
      <c r="B6" s="4"/>
      <c r="E6" s="9"/>
      <c r="F6" s="10" t="s">
        <v>3</v>
      </c>
      <c r="G6" s="10"/>
    </row>
    <row r="7" spans="1:7" ht="9" customHeight="1">
      <c r="A7" s="4"/>
      <c r="E7" s="5"/>
      <c r="F7" s="114" t="s">
        <v>4</v>
      </c>
      <c r="G7" s="114"/>
    </row>
    <row r="8" spans="1:7" ht="12" customHeight="1">
      <c r="A8" s="4"/>
      <c r="B8" s="4"/>
      <c r="E8" s="9"/>
      <c r="F8" s="12" t="s">
        <v>5</v>
      </c>
      <c r="G8" s="13" t="s">
        <v>6</v>
      </c>
    </row>
    <row r="9" spans="1:7" ht="12" customHeight="1">
      <c r="A9" s="14" t="s">
        <v>99</v>
      </c>
      <c r="B9" s="14"/>
      <c r="C9" s="14"/>
      <c r="D9" s="14"/>
      <c r="E9" s="14"/>
      <c r="F9" s="14"/>
      <c r="G9" s="14"/>
    </row>
    <row r="10" spans="1:7" ht="12.75" customHeight="1">
      <c r="A10" s="14" t="s">
        <v>8</v>
      </c>
      <c r="B10" s="14"/>
      <c r="C10" s="14"/>
      <c r="D10" s="14"/>
      <c r="E10" s="14"/>
      <c r="F10" s="14"/>
      <c r="G10" s="14"/>
    </row>
    <row r="11" spans="1:7" ht="13.5" customHeight="1">
      <c r="A11" s="15" t="s">
        <v>9</v>
      </c>
      <c r="B11" s="16">
        <v>10100000</v>
      </c>
      <c r="C11" s="17" t="s">
        <v>10</v>
      </c>
      <c r="D11" s="17"/>
      <c r="E11" s="17"/>
      <c r="F11" s="17"/>
      <c r="G11" s="18">
        <v>2229238</v>
      </c>
    </row>
    <row r="12" spans="1:7" ht="12" customHeight="1">
      <c r="A12" s="19" t="s">
        <v>11</v>
      </c>
      <c r="B12" s="19"/>
      <c r="C12" s="20" t="s">
        <v>4</v>
      </c>
      <c r="D12" s="20"/>
      <c r="E12" s="20"/>
      <c r="F12" s="20"/>
      <c r="G12" s="21" t="s">
        <v>12</v>
      </c>
    </row>
    <row r="13" spans="1:7" ht="13.5" customHeight="1">
      <c r="A13" s="22" t="s">
        <v>13</v>
      </c>
      <c r="B13" s="23">
        <f>B11</f>
        <v>10100000</v>
      </c>
      <c r="C13" s="17" t="s">
        <v>10</v>
      </c>
      <c r="D13" s="17"/>
      <c r="E13" s="17"/>
      <c r="F13" s="17"/>
      <c r="G13" s="24">
        <f>G11</f>
        <v>2229238</v>
      </c>
    </row>
    <row r="14" spans="1:7" ht="12.75" customHeight="1">
      <c r="A14" s="19" t="s">
        <v>14</v>
      </c>
      <c r="B14" s="19"/>
      <c r="C14" s="20" t="s">
        <v>15</v>
      </c>
      <c r="D14" s="20"/>
      <c r="E14" s="20"/>
      <c r="F14" s="20"/>
      <c r="G14" s="21" t="s">
        <v>12</v>
      </c>
    </row>
    <row r="15" spans="1:7" ht="10.5" customHeight="1">
      <c r="A15" s="25" t="s">
        <v>16</v>
      </c>
      <c r="B15" s="16">
        <v>1014040</v>
      </c>
      <c r="C15" s="16">
        <v>4040</v>
      </c>
      <c r="D15" s="115" t="s">
        <v>17</v>
      </c>
      <c r="E15" s="116" t="s">
        <v>100</v>
      </c>
      <c r="F15" s="116"/>
      <c r="G15" s="117">
        <v>13203100000014</v>
      </c>
    </row>
    <row r="16" spans="1:7" ht="31.5" customHeight="1">
      <c r="A16" s="49"/>
      <c r="B16" s="118" t="s">
        <v>14</v>
      </c>
      <c r="C16" s="119" t="s">
        <v>19</v>
      </c>
      <c r="D16" s="120" t="s">
        <v>20</v>
      </c>
      <c r="E16" s="121" t="s">
        <v>21</v>
      </c>
      <c r="F16" s="121"/>
      <c r="G16" s="120" t="s">
        <v>22</v>
      </c>
    </row>
    <row r="17" spans="1:11" ht="14.25" customHeight="1">
      <c r="A17" s="33" t="s">
        <v>23</v>
      </c>
      <c r="B17" s="59" t="s">
        <v>24</v>
      </c>
      <c r="C17" s="59"/>
      <c r="D17" s="122">
        <f>F35</f>
        <v>5227000</v>
      </c>
      <c r="E17" s="59" t="s">
        <v>25</v>
      </c>
      <c r="F17" s="59"/>
      <c r="G17" s="123">
        <f>D35</f>
        <v>4559400</v>
      </c>
    </row>
    <row r="18" spans="1:11" ht="11.25" customHeight="1">
      <c r="A18" s="33"/>
      <c r="B18" s="124" t="s">
        <v>26</v>
      </c>
      <c r="C18" s="125">
        <f>E35</f>
        <v>667600</v>
      </c>
      <c r="D18" s="106" t="s">
        <v>27</v>
      </c>
      <c r="E18" s="126"/>
      <c r="F18" s="126"/>
      <c r="G18" s="106"/>
    </row>
    <row r="19" spans="1:11">
      <c r="A19" s="33" t="s">
        <v>28</v>
      </c>
      <c r="B19" s="42" t="s">
        <v>29</v>
      </c>
      <c r="C19" s="42"/>
      <c r="D19" s="42"/>
      <c r="E19" s="42"/>
      <c r="F19" s="42"/>
      <c r="G19" s="42"/>
      <c r="H19" s="5"/>
      <c r="I19" s="5"/>
      <c r="J19" s="5"/>
      <c r="K19" s="5"/>
    </row>
    <row r="20" spans="1:11" ht="82.5" customHeight="1">
      <c r="A20" s="33"/>
      <c r="B20" s="127" t="s">
        <v>101</v>
      </c>
      <c r="C20" s="127"/>
      <c r="D20" s="127"/>
      <c r="E20" s="127"/>
      <c r="F20" s="127"/>
      <c r="G20" s="128"/>
      <c r="H20" s="5"/>
      <c r="I20" s="5"/>
      <c r="J20" s="5"/>
      <c r="K20" s="5"/>
    </row>
    <row r="21" spans="1:11" ht="15" customHeight="1">
      <c r="A21" s="33" t="s">
        <v>31</v>
      </c>
      <c r="B21" s="42" t="s">
        <v>32</v>
      </c>
      <c r="C21" s="42"/>
      <c r="D21" s="42"/>
      <c r="E21" s="42"/>
      <c r="F21" s="42"/>
      <c r="G21" s="42"/>
      <c r="H21" s="5"/>
      <c r="I21" s="5"/>
      <c r="J21" s="5"/>
      <c r="K21" s="5"/>
    </row>
    <row r="22" spans="1:11" ht="11.25" customHeight="1">
      <c r="A22" s="43" t="s">
        <v>33</v>
      </c>
      <c r="B22" s="129" t="s">
        <v>34</v>
      </c>
      <c r="C22" s="129"/>
      <c r="D22" s="129"/>
      <c r="E22" s="129"/>
      <c r="F22" s="129"/>
      <c r="G22" s="129"/>
      <c r="H22" s="5"/>
      <c r="I22" s="5"/>
      <c r="J22" s="5"/>
      <c r="K22" s="5"/>
    </row>
    <row r="23" spans="1:11" ht="14.25" customHeight="1">
      <c r="A23" s="45"/>
      <c r="B23" s="130" t="str">
        <f>B28</f>
        <v>Забезпечення  збереження популяризації духовного надбання нації (розвиток інфраструктури музеїв), забезпечення виставковою діяльністю</v>
      </c>
      <c r="C23" s="131"/>
      <c r="D23" s="131"/>
      <c r="E23" s="131"/>
      <c r="F23" s="131"/>
      <c r="G23" s="132"/>
      <c r="H23" s="5"/>
      <c r="I23" s="5"/>
      <c r="J23" s="5"/>
      <c r="K23" s="5"/>
    </row>
    <row r="24" spans="1:11">
      <c r="A24" s="33" t="s">
        <v>36</v>
      </c>
      <c r="B24" s="42" t="s">
        <v>37</v>
      </c>
      <c r="C24" s="42"/>
      <c r="D24" s="42"/>
      <c r="E24" s="42"/>
      <c r="F24" s="42"/>
      <c r="G24" s="42"/>
      <c r="H24" s="5"/>
      <c r="I24" s="5"/>
      <c r="J24" s="5"/>
      <c r="K24" s="5"/>
    </row>
    <row r="25" spans="1:11" ht="12" customHeight="1">
      <c r="A25" s="107"/>
      <c r="B25" s="50" t="s">
        <v>102</v>
      </c>
      <c r="C25" s="50"/>
      <c r="D25" s="50"/>
      <c r="E25" s="50"/>
      <c r="F25" s="50"/>
      <c r="G25" s="50"/>
      <c r="H25" s="51"/>
      <c r="I25" s="51"/>
      <c r="J25" s="51"/>
      <c r="K25" s="51"/>
    </row>
    <row r="26" spans="1:11" ht="14.25" customHeight="1">
      <c r="A26" s="33" t="s">
        <v>39</v>
      </c>
      <c r="B26" s="52" t="s">
        <v>40</v>
      </c>
      <c r="C26" s="52"/>
      <c r="D26" s="52"/>
      <c r="E26" s="49"/>
      <c r="F26" s="49"/>
      <c r="G26" s="49"/>
    </row>
    <row r="27" spans="1:11" ht="13.5" customHeight="1">
      <c r="A27" s="43" t="s">
        <v>33</v>
      </c>
      <c r="B27" s="44" t="s">
        <v>41</v>
      </c>
      <c r="C27" s="44"/>
      <c r="D27" s="44"/>
      <c r="E27" s="44"/>
      <c r="F27" s="44"/>
      <c r="G27" s="44"/>
    </row>
    <row r="28" spans="1:11" ht="12.75" customHeight="1">
      <c r="A28" s="87">
        <v>1</v>
      </c>
      <c r="B28" s="133" t="s">
        <v>103</v>
      </c>
      <c r="C28" s="134"/>
      <c r="D28" s="134"/>
      <c r="E28" s="134"/>
      <c r="F28" s="134"/>
      <c r="G28" s="135"/>
    </row>
    <row r="29" spans="1:11" ht="6" customHeight="1">
      <c r="A29" s="45"/>
      <c r="B29" s="57"/>
      <c r="C29" s="57"/>
      <c r="D29" s="57"/>
      <c r="E29" s="57"/>
      <c r="F29" s="57"/>
      <c r="G29" s="57"/>
    </row>
    <row r="30" spans="1:11" ht="15" customHeight="1">
      <c r="A30" s="33" t="s">
        <v>43</v>
      </c>
      <c r="B30" s="59" t="s">
        <v>44</v>
      </c>
      <c r="C30" s="59"/>
      <c r="D30" s="59"/>
      <c r="E30" s="40"/>
      <c r="F30" s="136" t="s">
        <v>45</v>
      </c>
      <c r="G30" s="40"/>
    </row>
    <row r="31" spans="1:11" ht="11.25" customHeight="1">
      <c r="A31" s="43" t="s">
        <v>33</v>
      </c>
      <c r="B31" s="137" t="s">
        <v>46</v>
      </c>
      <c r="C31" s="138"/>
      <c r="D31" s="87" t="s">
        <v>47</v>
      </c>
      <c r="E31" s="87" t="s">
        <v>48</v>
      </c>
      <c r="F31" s="87" t="s">
        <v>49</v>
      </c>
      <c r="G31" s="49"/>
    </row>
    <row r="32" spans="1:11" ht="9" customHeight="1">
      <c r="A32" s="43">
        <v>1</v>
      </c>
      <c r="B32" s="139">
        <v>2</v>
      </c>
      <c r="C32" s="140"/>
      <c r="D32" s="43">
        <v>4</v>
      </c>
      <c r="E32" s="43">
        <v>5</v>
      </c>
      <c r="F32" s="43">
        <v>6</v>
      </c>
      <c r="G32" s="49"/>
    </row>
    <row r="33" spans="1:7" ht="20.25" customHeight="1">
      <c r="A33" s="53">
        <v>1</v>
      </c>
      <c r="B33" s="141" t="str">
        <f>B28</f>
        <v>Забезпечення  збереження популяризації духовного надбання нації (розвиток інфраструктури музеїв), забезпечення виставковою діяльністю</v>
      </c>
      <c r="C33" s="142"/>
      <c r="D33" s="143">
        <v>4559400</v>
      </c>
      <c r="E33" s="143">
        <v>489600</v>
      </c>
      <c r="F33" s="143">
        <f>SUM(D33:E33)</f>
        <v>5049000</v>
      </c>
      <c r="G33" s="49"/>
    </row>
    <row r="34" spans="1:7" ht="27" customHeight="1">
      <c r="A34" s="53">
        <v>2</v>
      </c>
      <c r="B34" s="141" t="s">
        <v>104</v>
      </c>
      <c r="C34" s="142"/>
      <c r="D34" s="45"/>
      <c r="E34" s="143">
        <v>178000</v>
      </c>
      <c r="F34" s="143">
        <f>SUM(D34:E34)</f>
        <v>178000</v>
      </c>
      <c r="G34" s="49"/>
    </row>
    <row r="35" spans="1:7" ht="12" customHeight="1">
      <c r="A35" s="144"/>
      <c r="B35" s="61" t="s">
        <v>49</v>
      </c>
      <c r="C35" s="62"/>
      <c r="D35" s="143">
        <f>SUM(D33:D34)</f>
        <v>4559400</v>
      </c>
      <c r="E35" s="143">
        <f>SUM(E33:E34)</f>
        <v>667600</v>
      </c>
      <c r="F35" s="143">
        <f>SUM(F33:F34)</f>
        <v>5227000</v>
      </c>
      <c r="G35" s="49"/>
    </row>
    <row r="36" spans="1:7" ht="7.5" customHeight="1">
      <c r="A36" s="71"/>
      <c r="B36" s="49"/>
      <c r="C36" s="49"/>
      <c r="D36" s="49"/>
      <c r="E36" s="49"/>
      <c r="F36" s="49"/>
      <c r="G36" s="49"/>
    </row>
    <row r="37" spans="1:7" ht="15.75" customHeight="1">
      <c r="A37" s="145" t="s">
        <v>50</v>
      </c>
      <c r="B37" s="146" t="s">
        <v>51</v>
      </c>
      <c r="C37" s="146"/>
      <c r="D37" s="146"/>
      <c r="E37" s="146"/>
      <c r="F37" s="128" t="s">
        <v>45</v>
      </c>
      <c r="G37" s="49"/>
    </row>
    <row r="38" spans="1:7" ht="11.25" customHeight="1">
      <c r="A38" s="147"/>
      <c r="B38" s="43" t="s">
        <v>52</v>
      </c>
      <c r="C38" s="43" t="s">
        <v>47</v>
      </c>
      <c r="D38" s="43" t="s">
        <v>48</v>
      </c>
      <c r="E38" s="43" t="s">
        <v>49</v>
      </c>
      <c r="F38" s="147"/>
      <c r="G38" s="49"/>
    </row>
    <row r="39" spans="1:7" ht="6.75" customHeight="1">
      <c r="A39" s="147"/>
      <c r="B39" s="43">
        <v>1</v>
      </c>
      <c r="C39" s="43">
        <v>2</v>
      </c>
      <c r="D39" s="43">
        <v>3</v>
      </c>
      <c r="E39" s="43">
        <v>4</v>
      </c>
      <c r="F39" s="147"/>
      <c r="G39" s="49"/>
    </row>
    <row r="40" spans="1:7" ht="6.75" customHeight="1">
      <c r="A40" s="147"/>
      <c r="B40" s="73" t="s">
        <v>49</v>
      </c>
      <c r="C40" s="73"/>
      <c r="D40" s="73"/>
      <c r="E40" s="73"/>
      <c r="F40" s="147"/>
      <c r="G40" s="49"/>
    </row>
    <row r="41" spans="1:7" ht="6.75" customHeight="1">
      <c r="A41" s="71"/>
      <c r="B41" s="148"/>
      <c r="C41" s="148"/>
      <c r="D41" s="148"/>
      <c r="E41" s="148"/>
      <c r="F41" s="49"/>
      <c r="G41" s="49"/>
    </row>
    <row r="42" spans="1:7">
      <c r="A42" s="33" t="s">
        <v>53</v>
      </c>
      <c r="B42" s="42" t="s">
        <v>54</v>
      </c>
      <c r="C42" s="42"/>
      <c r="D42" s="42"/>
      <c r="E42" s="42"/>
      <c r="F42" s="42"/>
      <c r="G42" s="42"/>
    </row>
    <row r="43" spans="1:7" ht="13.5" customHeight="1">
      <c r="A43" s="43" t="s">
        <v>33</v>
      </c>
      <c r="B43" s="63" t="s">
        <v>55</v>
      </c>
      <c r="C43" s="63" t="s">
        <v>56</v>
      </c>
      <c r="D43" s="63" t="s">
        <v>57</v>
      </c>
      <c r="E43" s="63" t="s">
        <v>47</v>
      </c>
      <c r="F43" s="63" t="s">
        <v>48</v>
      </c>
      <c r="G43" s="63" t="s">
        <v>49</v>
      </c>
    </row>
    <row r="44" spans="1:7" ht="7.5" customHeight="1">
      <c r="A44" s="43">
        <v>1</v>
      </c>
      <c r="B44" s="43">
        <v>2</v>
      </c>
      <c r="C44" s="43">
        <v>3</v>
      </c>
      <c r="D44" s="43">
        <v>4</v>
      </c>
      <c r="E44" s="43">
        <v>5</v>
      </c>
      <c r="F44" s="43">
        <v>6</v>
      </c>
      <c r="G44" s="43">
        <v>7</v>
      </c>
    </row>
    <row r="45" spans="1:7" ht="13.5" customHeight="1">
      <c r="A45" s="53">
        <v>1</v>
      </c>
      <c r="B45" s="149" t="str">
        <f>B33</f>
        <v>Забезпечення  збереження популяризації духовного надбання нації (розвиток інфраструктури музеїв), забезпечення виставковою діяльністю</v>
      </c>
      <c r="C45" s="150"/>
      <c r="D45" s="150"/>
      <c r="E45" s="150"/>
      <c r="F45" s="150"/>
      <c r="G45" s="151"/>
    </row>
    <row r="46" spans="1:7" ht="11.25" customHeight="1">
      <c r="A46" s="53">
        <v>1</v>
      </c>
      <c r="B46" s="152" t="s">
        <v>58</v>
      </c>
      <c r="C46" s="45"/>
      <c r="D46" s="45"/>
      <c r="E46" s="45"/>
      <c r="F46" s="45"/>
      <c r="G46" s="45"/>
    </row>
    <row r="47" spans="1:7" ht="10.5" customHeight="1">
      <c r="A47" s="45"/>
      <c r="B47" s="83" t="s">
        <v>105</v>
      </c>
      <c r="C47" s="153" t="s">
        <v>60</v>
      </c>
      <c r="D47" s="80" t="s">
        <v>61</v>
      </c>
      <c r="E47" s="154">
        <v>1</v>
      </c>
      <c r="F47" s="97"/>
      <c r="G47" s="154">
        <v>1</v>
      </c>
    </row>
    <row r="48" spans="1:7" ht="12.75" customHeight="1">
      <c r="A48" s="45"/>
      <c r="B48" s="155" t="s">
        <v>106</v>
      </c>
      <c r="C48" s="153" t="s">
        <v>60</v>
      </c>
      <c r="D48" s="80" t="s">
        <v>107</v>
      </c>
      <c r="E48" s="97">
        <f>SUM(E49:E51)</f>
        <v>42</v>
      </c>
      <c r="F48" s="97"/>
      <c r="G48" s="97">
        <f t="shared" ref="G48:G53" si="0">E48</f>
        <v>42</v>
      </c>
    </row>
    <row r="49" spans="1:9" ht="13.5" customHeight="1">
      <c r="A49" s="45"/>
      <c r="B49" s="155" t="s">
        <v>64</v>
      </c>
      <c r="C49" s="153" t="s">
        <v>60</v>
      </c>
      <c r="D49" s="80" t="s">
        <v>107</v>
      </c>
      <c r="E49" s="97">
        <v>9</v>
      </c>
      <c r="F49" s="97"/>
      <c r="G49" s="97">
        <f t="shared" si="0"/>
        <v>9</v>
      </c>
    </row>
    <row r="50" spans="1:9" ht="13.5" customHeight="1">
      <c r="A50" s="45"/>
      <c r="B50" s="155" t="s">
        <v>65</v>
      </c>
      <c r="C50" s="153" t="s">
        <v>60</v>
      </c>
      <c r="D50" s="80" t="s">
        <v>107</v>
      </c>
      <c r="E50" s="97">
        <v>18</v>
      </c>
      <c r="F50" s="97"/>
      <c r="G50" s="97">
        <f t="shared" si="0"/>
        <v>18</v>
      </c>
    </row>
    <row r="51" spans="1:9" ht="12.75" customHeight="1">
      <c r="A51" s="45"/>
      <c r="B51" s="155" t="s">
        <v>66</v>
      </c>
      <c r="C51" s="153" t="s">
        <v>60</v>
      </c>
      <c r="D51" s="80" t="s">
        <v>107</v>
      </c>
      <c r="E51" s="97">
        <v>15</v>
      </c>
      <c r="F51" s="97"/>
      <c r="G51" s="97">
        <f t="shared" si="0"/>
        <v>15</v>
      </c>
    </row>
    <row r="52" spans="1:9" ht="12.75" customHeight="1">
      <c r="A52" s="88"/>
      <c r="B52" s="155" t="s">
        <v>108</v>
      </c>
      <c r="C52" s="156" t="s">
        <v>109</v>
      </c>
      <c r="D52" s="157" t="s">
        <v>110</v>
      </c>
      <c r="E52" s="154">
        <v>2765</v>
      </c>
      <c r="F52" s="97"/>
      <c r="G52" s="97">
        <f t="shared" si="0"/>
        <v>2765</v>
      </c>
    </row>
    <row r="53" spans="1:9" ht="12.75" customHeight="1">
      <c r="A53" s="45"/>
      <c r="B53" s="83" t="s">
        <v>111</v>
      </c>
      <c r="C53" s="156" t="s">
        <v>109</v>
      </c>
      <c r="D53" s="157" t="s">
        <v>110</v>
      </c>
      <c r="E53" s="154">
        <v>370</v>
      </c>
      <c r="F53" s="97"/>
      <c r="G53" s="97">
        <f t="shared" si="0"/>
        <v>370</v>
      </c>
    </row>
    <row r="54" spans="1:9" ht="14.25" customHeight="1">
      <c r="A54" s="45"/>
      <c r="B54" s="83" t="s">
        <v>112</v>
      </c>
      <c r="C54" s="84" t="s">
        <v>68</v>
      </c>
      <c r="D54" s="80" t="s">
        <v>69</v>
      </c>
      <c r="E54" s="97">
        <f>D33</f>
        <v>4559400</v>
      </c>
      <c r="F54" s="97"/>
      <c r="G54" s="97">
        <f>SUM(E54:F54)</f>
        <v>4559400</v>
      </c>
    </row>
    <row r="55" spans="1:9" ht="12" customHeight="1">
      <c r="A55" s="53">
        <v>2</v>
      </c>
      <c r="B55" s="152" t="s">
        <v>70</v>
      </c>
      <c r="C55" s="87"/>
      <c r="D55" s="87"/>
      <c r="E55" s="45"/>
      <c r="F55" s="158"/>
      <c r="G55" s="158"/>
      <c r="I55" s="5"/>
    </row>
    <row r="56" spans="1:9" ht="12" customHeight="1">
      <c r="A56" s="88"/>
      <c r="B56" s="159" t="s">
        <v>113</v>
      </c>
      <c r="C56" s="153" t="s">
        <v>60</v>
      </c>
      <c r="D56" s="80" t="s">
        <v>80</v>
      </c>
      <c r="E56" s="154">
        <v>36</v>
      </c>
      <c r="F56" s="154"/>
      <c r="G56" s="97">
        <f t="shared" ref="G56:G62" si="1">E56</f>
        <v>36</v>
      </c>
      <c r="I56" s="160"/>
    </row>
    <row r="57" spans="1:9" ht="13.5" customHeight="1">
      <c r="A57" s="88"/>
      <c r="B57" s="161" t="s">
        <v>114</v>
      </c>
      <c r="C57" s="153" t="s">
        <v>60</v>
      </c>
      <c r="D57" s="80" t="s">
        <v>80</v>
      </c>
      <c r="E57" s="154">
        <v>1350</v>
      </c>
      <c r="F57" s="154"/>
      <c r="G57" s="97">
        <f t="shared" si="1"/>
        <v>1350</v>
      </c>
      <c r="I57" s="160"/>
    </row>
    <row r="58" spans="1:9" ht="11.25" customHeight="1">
      <c r="A58" s="88"/>
      <c r="B58" s="159" t="s">
        <v>115</v>
      </c>
      <c r="C58" s="153" t="s">
        <v>116</v>
      </c>
      <c r="D58" s="157" t="s">
        <v>110</v>
      </c>
      <c r="E58" s="162">
        <v>56.36</v>
      </c>
      <c r="F58" s="162"/>
      <c r="G58" s="163">
        <f t="shared" si="1"/>
        <v>56.36</v>
      </c>
      <c r="I58" s="164"/>
    </row>
    <row r="59" spans="1:9" ht="11.25" customHeight="1">
      <c r="A59" s="88"/>
      <c r="B59" s="159" t="s">
        <v>117</v>
      </c>
      <c r="C59" s="153" t="s">
        <v>116</v>
      </c>
      <c r="D59" s="80" t="s">
        <v>80</v>
      </c>
      <c r="E59" s="162">
        <v>2</v>
      </c>
      <c r="F59" s="162"/>
      <c r="G59" s="163">
        <f t="shared" si="1"/>
        <v>2</v>
      </c>
      <c r="I59" s="164"/>
    </row>
    <row r="60" spans="1:9" ht="11.25" customHeight="1">
      <c r="A60" s="88"/>
      <c r="B60" s="159" t="s">
        <v>118</v>
      </c>
      <c r="C60" s="153" t="s">
        <v>119</v>
      </c>
      <c r="D60" s="80" t="s">
        <v>80</v>
      </c>
      <c r="E60" s="154">
        <v>47650</v>
      </c>
      <c r="F60" s="154"/>
      <c r="G60" s="97">
        <f t="shared" si="1"/>
        <v>47650</v>
      </c>
      <c r="I60" s="160"/>
    </row>
    <row r="61" spans="1:9" ht="12" customHeight="1">
      <c r="A61" s="45"/>
      <c r="B61" s="159" t="s">
        <v>120</v>
      </c>
      <c r="C61" s="153" t="s">
        <v>119</v>
      </c>
      <c r="D61" s="80" t="s">
        <v>80</v>
      </c>
      <c r="E61" s="154">
        <v>25000</v>
      </c>
      <c r="F61" s="154"/>
      <c r="G61" s="97">
        <f t="shared" si="1"/>
        <v>25000</v>
      </c>
      <c r="I61" s="160"/>
    </row>
    <row r="62" spans="1:9" ht="12.75" customHeight="1">
      <c r="A62" s="45"/>
      <c r="B62" s="159" t="s">
        <v>121</v>
      </c>
      <c r="C62" s="153" t="s">
        <v>119</v>
      </c>
      <c r="D62" s="80" t="s">
        <v>80</v>
      </c>
      <c r="E62" s="154">
        <f>E60-E61</f>
        <v>22650</v>
      </c>
      <c r="F62" s="154"/>
      <c r="G62" s="97">
        <f t="shared" si="1"/>
        <v>22650</v>
      </c>
      <c r="H62" s="5"/>
      <c r="I62" s="5"/>
    </row>
    <row r="63" spans="1:9" ht="12" customHeight="1">
      <c r="A63" s="45"/>
      <c r="B63" s="159" t="s">
        <v>122</v>
      </c>
      <c r="C63" s="153" t="s">
        <v>68</v>
      </c>
      <c r="D63" s="80" t="s">
        <v>69</v>
      </c>
      <c r="E63" s="165"/>
      <c r="F63" s="154">
        <v>489600</v>
      </c>
      <c r="G63" s="97">
        <f>F63</f>
        <v>489600</v>
      </c>
      <c r="H63" s="5"/>
      <c r="I63" s="5"/>
    </row>
    <row r="64" spans="1:9" ht="13.5" customHeight="1">
      <c r="A64" s="45"/>
      <c r="B64" s="159" t="s">
        <v>123</v>
      </c>
      <c r="C64" s="153" t="s">
        <v>68</v>
      </c>
      <c r="D64" s="80" t="s">
        <v>69</v>
      </c>
      <c r="E64" s="165"/>
      <c r="F64" s="154">
        <v>424600</v>
      </c>
      <c r="G64" s="97">
        <f>F64</f>
        <v>424600</v>
      </c>
      <c r="H64" s="5"/>
      <c r="I64" s="5"/>
    </row>
    <row r="65" spans="1:8" ht="12.75" customHeight="1">
      <c r="A65" s="45"/>
      <c r="B65" s="159" t="s">
        <v>124</v>
      </c>
      <c r="C65" s="153" t="s">
        <v>60</v>
      </c>
      <c r="D65" s="80" t="s">
        <v>80</v>
      </c>
      <c r="E65" s="165"/>
      <c r="F65" s="154">
        <v>25000</v>
      </c>
      <c r="G65" s="97">
        <f>F65</f>
        <v>25000</v>
      </c>
      <c r="H65" s="5"/>
    </row>
    <row r="66" spans="1:8" ht="11.25" customHeight="1">
      <c r="A66" s="53">
        <v>3</v>
      </c>
      <c r="B66" s="78" t="s">
        <v>83</v>
      </c>
      <c r="C66" s="87"/>
      <c r="D66" s="87"/>
      <c r="E66" s="166"/>
      <c r="F66" s="167"/>
      <c r="G66" s="166"/>
    </row>
    <row r="67" spans="1:8" ht="12" customHeight="1">
      <c r="A67" s="45"/>
      <c r="B67" s="155" t="s">
        <v>125</v>
      </c>
      <c r="C67" s="156" t="s">
        <v>68</v>
      </c>
      <c r="D67" s="80" t="s">
        <v>85</v>
      </c>
      <c r="E67" s="168"/>
      <c r="F67" s="169">
        <f>F64/F65</f>
        <v>16.984000000000002</v>
      </c>
      <c r="G67" s="163"/>
    </row>
    <row r="68" spans="1:8" ht="12.75" customHeight="1">
      <c r="A68" s="45"/>
      <c r="B68" s="155" t="s">
        <v>126</v>
      </c>
      <c r="C68" s="156" t="s">
        <v>68</v>
      </c>
      <c r="D68" s="80" t="s">
        <v>85</v>
      </c>
      <c r="E68" s="170"/>
      <c r="F68" s="170"/>
      <c r="G68" s="163">
        <f>F35/G60</f>
        <v>109.69569779643231</v>
      </c>
    </row>
    <row r="69" spans="1:8" ht="12.75" customHeight="1">
      <c r="A69" s="45"/>
      <c r="B69" s="171" t="s">
        <v>127</v>
      </c>
      <c r="C69" s="156" t="s">
        <v>68</v>
      </c>
      <c r="D69" s="80" t="s">
        <v>85</v>
      </c>
      <c r="E69" s="172">
        <f>D30/E60</f>
        <v>0</v>
      </c>
      <c r="F69" s="168"/>
      <c r="G69" s="163">
        <f>G54/G60</f>
        <v>95.685204616998945</v>
      </c>
    </row>
    <row r="70" spans="1:8" ht="12" customHeight="1">
      <c r="A70" s="53">
        <v>4</v>
      </c>
      <c r="B70" s="78" t="s">
        <v>89</v>
      </c>
      <c r="C70" s="87"/>
      <c r="D70" s="87"/>
      <c r="E70" s="101"/>
      <c r="F70" s="101"/>
      <c r="G70" s="101"/>
    </row>
    <row r="71" spans="1:8" ht="22.5" customHeight="1">
      <c r="A71" s="45"/>
      <c r="B71" s="173" t="s">
        <v>128</v>
      </c>
      <c r="C71" s="84" t="s">
        <v>91</v>
      </c>
      <c r="D71" s="80" t="s">
        <v>85</v>
      </c>
      <c r="E71" s="170"/>
      <c r="F71" s="170"/>
      <c r="G71" s="174">
        <v>0.02</v>
      </c>
    </row>
    <row r="72" spans="1:8" ht="24" customHeight="1">
      <c r="A72" s="45"/>
      <c r="B72" s="173" t="s">
        <v>129</v>
      </c>
      <c r="C72" s="84" t="s">
        <v>91</v>
      </c>
      <c r="D72" s="80" t="s">
        <v>85</v>
      </c>
      <c r="E72" s="170"/>
      <c r="F72" s="170"/>
      <c r="G72" s="170">
        <f>G59/G58*100</f>
        <v>3.5486160397444997</v>
      </c>
    </row>
    <row r="73" spans="1:8" ht="15" customHeight="1">
      <c r="A73" s="175">
        <v>2</v>
      </c>
      <c r="B73" s="176" t="str">
        <f>B34</f>
        <v>Придбання музейного обладнання для експонування, екскурсійного обслуговування, а також для оцифрування фондової збірки музею "Дрогобиччина"</v>
      </c>
      <c r="C73" s="177"/>
      <c r="D73" s="177"/>
      <c r="E73" s="177"/>
      <c r="F73" s="177"/>
      <c r="G73" s="178"/>
    </row>
    <row r="74" spans="1:8" ht="12" customHeight="1">
      <c r="A74" s="179">
        <v>1</v>
      </c>
      <c r="B74" s="180" t="s">
        <v>58</v>
      </c>
      <c r="C74" s="181"/>
      <c r="D74" s="181"/>
      <c r="E74" s="181"/>
      <c r="F74" s="181"/>
      <c r="G74" s="181"/>
    </row>
    <row r="75" spans="1:8" ht="10.5" customHeight="1">
      <c r="A75" s="179"/>
      <c r="B75" s="182" t="s">
        <v>130</v>
      </c>
      <c r="C75" s="183" t="s">
        <v>68</v>
      </c>
      <c r="D75" s="184" t="s">
        <v>69</v>
      </c>
      <c r="E75" s="185"/>
      <c r="F75" s="186">
        <f>E34</f>
        <v>178000</v>
      </c>
      <c r="G75" s="186">
        <f>F34</f>
        <v>178000</v>
      </c>
    </row>
    <row r="76" spans="1:8" ht="13.5" customHeight="1">
      <c r="A76" s="179">
        <v>2</v>
      </c>
      <c r="B76" s="180" t="s">
        <v>70</v>
      </c>
      <c r="C76" s="183"/>
      <c r="D76" s="80"/>
      <c r="E76" s="187"/>
      <c r="F76" s="165"/>
      <c r="G76" s="188"/>
    </row>
    <row r="77" spans="1:8" ht="11.25" customHeight="1">
      <c r="A77" s="179"/>
      <c r="B77" s="189" t="s">
        <v>131</v>
      </c>
      <c r="C77" s="84" t="s">
        <v>132</v>
      </c>
      <c r="D77" s="184" t="s">
        <v>69</v>
      </c>
      <c r="E77" s="83"/>
      <c r="F77" s="190">
        <v>15</v>
      </c>
      <c r="G77" s="186">
        <f>F77</f>
        <v>15</v>
      </c>
    </row>
    <row r="78" spans="1:8" ht="10.5" customHeight="1">
      <c r="A78" s="179">
        <v>3</v>
      </c>
      <c r="B78" s="180" t="s">
        <v>83</v>
      </c>
      <c r="C78" s="191"/>
      <c r="D78" s="87"/>
      <c r="E78" s="192"/>
      <c r="F78" s="193"/>
      <c r="G78" s="188"/>
    </row>
    <row r="79" spans="1:8" ht="12.75" customHeight="1">
      <c r="A79" s="179"/>
      <c r="B79" s="194" t="s">
        <v>133</v>
      </c>
      <c r="C79" s="183" t="s">
        <v>68</v>
      </c>
      <c r="D79" s="191" t="s">
        <v>85</v>
      </c>
      <c r="E79" s="185"/>
      <c r="F79" s="195">
        <f>F75/F77</f>
        <v>11866.666666666666</v>
      </c>
      <c r="G79" s="195">
        <f>G75/G77</f>
        <v>11866.666666666666</v>
      </c>
    </row>
    <row r="80" spans="1:8" ht="10.5" customHeight="1">
      <c r="A80" s="179">
        <v>4</v>
      </c>
      <c r="B80" s="196" t="s">
        <v>89</v>
      </c>
      <c r="C80" s="191"/>
      <c r="D80" s="87"/>
      <c r="E80" s="197"/>
    </row>
    <row r="81" spans="1:8" ht="14.25" customHeight="1">
      <c r="A81" s="181"/>
      <c r="B81" s="198" t="s">
        <v>134</v>
      </c>
      <c r="C81" s="84" t="s">
        <v>91</v>
      </c>
      <c r="D81" s="80" t="s">
        <v>85</v>
      </c>
      <c r="E81" s="199"/>
      <c r="F81" s="199"/>
      <c r="G81" s="200">
        <v>0.17499999999999999</v>
      </c>
    </row>
    <row r="82" spans="1:8" ht="14.25" customHeight="1">
      <c r="A82" s="42" t="s">
        <v>93</v>
      </c>
      <c r="B82" s="42"/>
      <c r="C82" s="42"/>
      <c r="D82" s="106"/>
      <c r="E82" s="107"/>
      <c r="F82" s="107"/>
      <c r="G82" s="107"/>
      <c r="H82" s="201"/>
    </row>
    <row r="83" spans="1:8" ht="11.25" customHeight="1">
      <c r="A83" s="202" t="s">
        <v>94</v>
      </c>
      <c r="B83" s="202"/>
      <c r="C83" s="202"/>
      <c r="D83" s="108"/>
      <c r="E83" s="109"/>
      <c r="F83" s="110" t="s">
        <v>95</v>
      </c>
      <c r="G83" s="110"/>
      <c r="H83" s="201"/>
    </row>
    <row r="84" spans="1:8" ht="11.25" customHeight="1">
      <c r="A84" s="203" t="s">
        <v>96</v>
      </c>
      <c r="B84" s="203"/>
      <c r="C84" s="203"/>
      <c r="D84" s="33"/>
      <c r="E84" s="107"/>
      <c r="F84" s="107"/>
      <c r="G84" s="107"/>
      <c r="H84" s="201"/>
    </row>
    <row r="85" spans="1:8" ht="14.25" customHeight="1">
      <c r="A85" s="42" t="s">
        <v>97</v>
      </c>
      <c r="B85" s="42"/>
      <c r="C85" s="42"/>
      <c r="D85" s="108"/>
      <c r="E85" s="109"/>
      <c r="F85" s="110" t="s">
        <v>98</v>
      </c>
      <c r="G85" s="110"/>
      <c r="H85" s="201"/>
    </row>
    <row r="86" spans="1:8">
      <c r="A86" s="107"/>
      <c r="B86" s="33"/>
      <c r="C86" s="107"/>
      <c r="D86" s="107"/>
      <c r="E86" s="107"/>
      <c r="F86" s="107"/>
      <c r="G86" s="107"/>
      <c r="H86" s="201"/>
    </row>
  </sheetData>
  <mergeCells count="43">
    <mergeCell ref="B73:G73"/>
    <mergeCell ref="A82:C82"/>
    <mergeCell ref="A83:C83"/>
    <mergeCell ref="F83:G83"/>
    <mergeCell ref="A84:C84"/>
    <mergeCell ref="A85:C85"/>
    <mergeCell ref="F85:G85"/>
    <mergeCell ref="B33:C33"/>
    <mergeCell ref="B34:C34"/>
    <mergeCell ref="B35:C35"/>
    <mergeCell ref="B37:E37"/>
    <mergeCell ref="B42:G42"/>
    <mergeCell ref="B45:G45"/>
    <mergeCell ref="B27:G27"/>
    <mergeCell ref="B28:G28"/>
    <mergeCell ref="B29:G29"/>
    <mergeCell ref="B30:D30"/>
    <mergeCell ref="B31:C31"/>
    <mergeCell ref="B32:C32"/>
    <mergeCell ref="B21:G21"/>
    <mergeCell ref="B22:G22"/>
    <mergeCell ref="B23:G23"/>
    <mergeCell ref="B24:G24"/>
    <mergeCell ref="B25:G25"/>
    <mergeCell ref="B26:D26"/>
    <mergeCell ref="E15:F15"/>
    <mergeCell ref="E16:F16"/>
    <mergeCell ref="B17:C17"/>
    <mergeCell ref="E17:F17"/>
    <mergeCell ref="B19:G19"/>
    <mergeCell ref="B20:F20"/>
    <mergeCell ref="C11:F11"/>
    <mergeCell ref="A12:B12"/>
    <mergeCell ref="C12:F12"/>
    <mergeCell ref="C13:F13"/>
    <mergeCell ref="A14:B14"/>
    <mergeCell ref="C14:F14"/>
    <mergeCell ref="F1:G3"/>
    <mergeCell ref="F5:G5"/>
    <mergeCell ref="F6:G6"/>
    <mergeCell ref="F7:G7"/>
    <mergeCell ref="A9:G9"/>
    <mergeCell ref="A10:G10"/>
  </mergeCells>
  <pageMargins left="0" right="0" top="0.1181102362204724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№34</vt:lpstr>
      <vt:lpstr>№33</vt:lpstr>
      <vt:lpstr>№32</vt:lpstr>
      <vt:lpstr>№31</vt:lpstr>
      <vt:lpstr>№30</vt:lpstr>
      <vt:lpstr>№29</vt:lpstr>
      <vt:lpstr>№28</vt:lpstr>
      <vt:lpstr>№27</vt:lpstr>
      <vt:lpstr>№26</vt:lpstr>
      <vt:lpstr>№25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Христина</dc:creator>
  <cp:lastModifiedBy>Христина</cp:lastModifiedBy>
  <dcterms:created xsi:type="dcterms:W3CDTF">2020-12-28T13:59:47Z</dcterms:created>
  <dcterms:modified xsi:type="dcterms:W3CDTF">2020-12-28T14:02:10Z</dcterms:modified>
</cp:coreProperties>
</file>