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715" activeTab="4"/>
  </bookViews>
  <sheets>
    <sheet name="ап" sheetId="1" r:id="rId1"/>
    <sheet name="шк" sheetId="2" r:id="rId2"/>
    <sheet name="Хор" sheetId="3" r:id="rId3"/>
    <sheet name="Біб" sheetId="4" r:id="rId4"/>
    <sheet name="Муз" sheetId="5" r:id="rId5"/>
    <sheet name="Кл" sheetId="6" r:id="rId6"/>
    <sheet name="Бух" sheetId="7" r:id="rId7"/>
    <sheet name="Зах" sheetId="8" r:id="rId8"/>
    <sheet name="Зах (2)" sheetId="9" r:id="rId9"/>
    <sheet name="Зах (3)" sheetId="10" r:id="rId10"/>
    <sheet name="шк (2)" sheetId="11" r:id="rId11"/>
    <sheet name="Буд" sheetId="12" r:id="rId12"/>
    <sheet name="Буд (2)" sheetId="13" r:id="rId13"/>
    <sheet name="Кл (2)" sheetId="14" r:id="rId14"/>
    <sheet name="Кл (3)" sheetId="15" r:id="rId15"/>
    <sheet name="Кл (4)" sheetId="16" r:id="rId16"/>
    <sheet name="8723" sheetId="17" r:id="rId17"/>
    <sheet name="Хор (2)" sheetId="18" r:id="rId18"/>
    <sheet name="Муз (2)" sheetId="19" r:id="rId19"/>
    <sheet name="Кл (5)" sheetId="20" r:id="rId20"/>
    <sheet name="Зах (4)" sheetId="21" r:id="rId21"/>
    <sheet name="Хор (3)" sheetId="22" r:id="rId22"/>
    <sheet name="Проек" sheetId="23" r:id="rId23"/>
    <sheet name="Інвес" sheetId="24" r:id="rId24"/>
    <sheet name="рад" sheetId="25" r:id="rId25"/>
    <sheet name="реал" sheetId="26" r:id="rId26"/>
    <sheet name="туриз" sheetId="27" r:id="rId27"/>
  </sheets>
  <externalReferences>
    <externalReference r:id="rId30"/>
  </externalReferences>
  <definedNames>
    <definedName name="_xlnm.Print_Area" localSheetId="16">'8723'!$A$1:$G$83</definedName>
    <definedName name="_xlnm.Print_Area" localSheetId="3">'Біб'!$A$1:$G$83</definedName>
    <definedName name="_xlnm.Print_Area" localSheetId="11">'Буд'!$A$1:$G$55</definedName>
    <definedName name="_xlnm.Print_Area" localSheetId="12">'Буд (2)'!$A$1:$G$55</definedName>
    <definedName name="_xlnm.Print_Area" localSheetId="23">'Інвес'!$A$1:$G$55</definedName>
    <definedName name="_xlnm.Print_Area" localSheetId="5">'Кл'!$A$1:$G$100</definedName>
    <definedName name="_xlnm.Print_Area" localSheetId="13">'Кл (2)'!$A$1:$G$100</definedName>
    <definedName name="_xlnm.Print_Area" localSheetId="14">'Кл (3)'!$A$1:$G$117</definedName>
    <definedName name="_xlnm.Print_Area" localSheetId="15">'Кл (4)'!$A$1:$G$117</definedName>
    <definedName name="_xlnm.Print_Area" localSheetId="19">'Кл (5)'!$A$1:$G$111</definedName>
    <definedName name="_xlnm.Print_Area" localSheetId="4">'Муз'!$A$1:$G$78</definedName>
    <definedName name="_xlnm.Print_Area" localSheetId="18">'Муз (2)'!$A$1:$G$86</definedName>
    <definedName name="_xlnm.Print_Area" localSheetId="24">'рад'!$A$1:$G$55</definedName>
    <definedName name="_xlnm.Print_Area" localSheetId="25">'реал'!$A$1:$G$55</definedName>
    <definedName name="_xlnm.Print_Area" localSheetId="26">'туриз'!$A$1:$G$55</definedName>
    <definedName name="_xlnm.Print_Area" localSheetId="1">'шк'!$A$1:$G$116</definedName>
    <definedName name="_xlnm.Print_Area" localSheetId="10">'шк (2)'!$A$1:$G$116</definedName>
  </definedNames>
  <calcPr fullCalcOnLoad="1"/>
</workbook>
</file>

<file path=xl/sharedStrings.xml><?xml version="1.0" encoding="utf-8"?>
<sst xmlns="http://schemas.openxmlformats.org/spreadsheetml/2006/main" count="3946" uniqueCount="428">
  <si>
    <t>ЗАТВЕРДЖЕНО</t>
  </si>
  <si>
    <t>(найменування головного розпорядника коштів місцевого бюджету)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</si>
  <si>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</si>
  <si>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</si>
  <si>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</si>
  <si>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</si>
  <si>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</si>
  <si>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</si>
  <si>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</si>
  <si>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</si>
  <si>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</si>
  <si>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</si>
  <si>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</si>
  <si>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</si>
  <si>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</si>
  <si>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</si>
  <si>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</si>
  <si>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</si>
  <si>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</si>
  <si>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</si>
  <si>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</si>
  <si>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</si>
  <si>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</si>
  <si>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</si>
  <si>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</si>
  <si>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</si>
  <si>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</si>
  <si>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</si>
  <si>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</si>
  <si>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</si>
  <si>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</si>
  <si>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</si>
  <si>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</si>
  <si>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</si>
  <si>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</si>
  <si>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 xml:space="preserve">Підстави для виконання бюджетної програми: </t>
  </si>
  <si>
    <t>Організаційне, інформаційно - аналітичне та матеріально - технічне забезпечення діяльності установ культури та мистецтва</t>
  </si>
  <si>
    <t>Забезпечення виконання наданих законодавством повноважень у сфері культури та мистецтва</t>
  </si>
  <si>
    <t>Кількість штатних одиниць</t>
  </si>
  <si>
    <t>Кількість отриманих доручень, листів, звернень, заяв, скарг</t>
  </si>
  <si>
    <t>Кількість проведених засідань, нарад, семінарів</t>
  </si>
  <si>
    <t>Витрати на утримання однієї  штатної  одиниці</t>
  </si>
  <si>
    <t>відсоток забезпечення наданих законодавством повноважень</t>
  </si>
  <si>
    <t>од</t>
  </si>
  <si>
    <t>штатний розпис</t>
  </si>
  <si>
    <t>грн</t>
  </si>
  <si>
    <t>Вхідна документація</t>
  </si>
  <si>
    <t>План роботи</t>
  </si>
  <si>
    <t>-</t>
  </si>
  <si>
    <t>розрахунок</t>
  </si>
  <si>
    <t>%</t>
  </si>
  <si>
    <t>Мета бюджетної програми:</t>
  </si>
  <si>
    <t xml:space="preserve">Мета бюджетної програми: </t>
  </si>
  <si>
    <t>Забезпечення надання початкової музичної освіти,  освіти з образотворчого мистецтва та художнього промислу</t>
  </si>
  <si>
    <t xml:space="preserve">Кількість установ </t>
  </si>
  <si>
    <t>од.</t>
  </si>
  <si>
    <t>Звітність установ</t>
  </si>
  <si>
    <t>музичних шкіл</t>
  </si>
  <si>
    <t>художніх  шкіл</t>
  </si>
  <si>
    <t>середнє число окладів (ставок)- всього</t>
  </si>
  <si>
    <t>Штатний розпис</t>
  </si>
  <si>
    <t xml:space="preserve"> -керівних працівників</t>
  </si>
  <si>
    <t xml:space="preserve"> - педагогічного персоналу, од.;</t>
  </si>
  <si>
    <t xml:space="preserve"> -спеціалістів</t>
  </si>
  <si>
    <t xml:space="preserve"> -робітників</t>
  </si>
  <si>
    <t>кількість відділень (фортепіано, народні інструменти тощо)</t>
  </si>
  <si>
    <t>кількість класів</t>
  </si>
  <si>
    <t>Кошторис</t>
  </si>
  <si>
    <t>видатки   за рахунок загального фонду</t>
  </si>
  <si>
    <t>у тому числі батьківська плата</t>
  </si>
  <si>
    <t>осіб</t>
  </si>
  <si>
    <t>середня к-сть учнів, звільнених від плати за навчання</t>
  </si>
  <si>
    <t>Розрахунок</t>
  </si>
  <si>
    <t xml:space="preserve"> грн</t>
  </si>
  <si>
    <t>у тому числі за рахунок батьківської плати</t>
  </si>
  <si>
    <t xml:space="preserve"> </t>
  </si>
  <si>
    <t xml:space="preserve"> -обслуговуючого та тех персоналу</t>
  </si>
  <si>
    <t>0822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</si>
  <si>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</si>
  <si>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t>
  </si>
  <si>
    <t>Кількість установ</t>
  </si>
  <si>
    <t>Кількість інших мистецьких закладів</t>
  </si>
  <si>
    <t xml:space="preserve"> -художнього персоналу</t>
  </si>
  <si>
    <t xml:space="preserve"> -артистичного  персоналу</t>
  </si>
  <si>
    <t xml:space="preserve"> -обслуговуючий персонал</t>
  </si>
  <si>
    <t xml:space="preserve">видатки загального фонду на забезпечення діяльності </t>
  </si>
  <si>
    <t>Кількість концертів</t>
  </si>
  <si>
    <t>план роботи</t>
  </si>
  <si>
    <t xml:space="preserve"> місткість глядачевих залів, місць, од.;</t>
  </si>
  <si>
    <t>плановий обсяг фінансової підтримки за рахунок коштів місцевих бюджетів</t>
  </si>
  <si>
    <t>тис грн</t>
  </si>
  <si>
    <t>кошторис</t>
  </si>
  <si>
    <t>динаміка збільшення кількості концертів в план періоді по відношенню до фактич показника попер періоду,%</t>
  </si>
  <si>
    <t>динаміка збільшення чисельності слухачів на одному концерті в плановому періоді по відношенню до фактичного показника попереднього періоду,%</t>
  </si>
  <si>
    <t>0824</t>
  </si>
  <si>
    <t>Забезпечення діяльності бібліотек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</si>
  <si>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</si>
  <si>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</si>
  <si>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(бібліотек), од.</t>
  </si>
  <si>
    <t>мережа</t>
  </si>
  <si>
    <t>середнє число окладів (ставок)</t>
  </si>
  <si>
    <t xml:space="preserve"> - керівних працівників</t>
  </si>
  <si>
    <t xml:space="preserve"> - спеціалістів</t>
  </si>
  <si>
    <t xml:space="preserve"> - робітників</t>
  </si>
  <si>
    <t>число читачів , тис осіб</t>
  </si>
  <si>
    <t>тис осіб</t>
  </si>
  <si>
    <t>бібліотечний фонд, тис. примірників</t>
  </si>
  <si>
    <t>тис примір</t>
  </si>
  <si>
    <t>бібліотечний фонд</t>
  </si>
  <si>
    <t>поповнення бібліотечного фонду</t>
  </si>
  <si>
    <t>списання бібліотечного фонду</t>
  </si>
  <si>
    <t xml:space="preserve">кількість книговидач </t>
  </si>
  <si>
    <t>грн.</t>
  </si>
  <si>
    <t>середні затрати на обслуговування одного читача</t>
  </si>
  <si>
    <t>Забезпечення діяльності музеїв і виставок</t>
  </si>
  <si>
    <t>Паспорт № 4</t>
  </si>
  <si>
    <t>Паспорт № 5</t>
  </si>
  <si>
    <t xml:space="preserve"> 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</si>
  <si>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</si>
  <si>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>Кількість музеїв, од.</t>
  </si>
  <si>
    <t>середнє число окладів (ставок) - всього, од.;</t>
  </si>
  <si>
    <t>Штат розпис</t>
  </si>
  <si>
    <t xml:space="preserve">площа приміщень, </t>
  </si>
  <si>
    <t>м2</t>
  </si>
  <si>
    <t xml:space="preserve">Звітність </t>
  </si>
  <si>
    <t>кількість екскурсій в музеях, од.</t>
  </si>
  <si>
    <t>кількість експонатів  - всього, тис. од.</t>
  </si>
  <si>
    <t>тис од</t>
  </si>
  <si>
    <t>за реалізованими квитками , осіб;</t>
  </si>
  <si>
    <t>безкоштовно, осіб;</t>
  </si>
  <si>
    <t>плановий обсяг доходів музеїв,</t>
  </si>
  <si>
    <t>кількість реалізованих квитків,</t>
  </si>
  <si>
    <t xml:space="preserve">Середня вартість одного квитка, </t>
  </si>
  <si>
    <t>відсоток предметів, які експонуються, в загальній кількості експонатів основного музейного фонду</t>
  </si>
  <si>
    <t>кількість проведених виставок у музеях</t>
  </si>
  <si>
    <t>у тому числі доходи від реалізації квитків</t>
  </si>
  <si>
    <t>середні витрати на одного відвідувача</t>
  </si>
  <si>
    <t>Паспорт № 6</t>
  </si>
  <si>
    <t>0828</t>
  </si>
  <si>
    <t xml:space="preserve">Надання послуг з організації культурного дозвілля  населення. </t>
  </si>
  <si>
    <t>Забезпечення організації  культурного дозвілля  населення  і зміцнення культурних традицій .</t>
  </si>
  <si>
    <t>будинків культури, од</t>
  </si>
  <si>
    <t>художніх аматорських колективів, од</t>
  </si>
  <si>
    <t>кількість реалізованих квитків, шт</t>
  </si>
  <si>
    <t>шт</t>
  </si>
  <si>
    <t>Кількість відвідувачів - всього,осіб</t>
  </si>
  <si>
    <t>кількість заходів, які забезпечують організацію культурного дозвілля населення</t>
  </si>
  <si>
    <t>Середня вартість одного квитка</t>
  </si>
  <si>
    <t>середні витрати на проведення одного заходу</t>
  </si>
  <si>
    <t>0829</t>
  </si>
  <si>
    <t>Забезпечення діяльності інших закладів в галузі культури і мистецтва</t>
  </si>
  <si>
    <t>Підтримка та розвиток культурно-освітніх заходів</t>
  </si>
  <si>
    <t>Інші заходи в галузі культури і мистецтва</t>
  </si>
  <si>
    <t>централізованих бухгалтерій</t>
  </si>
  <si>
    <t>кількість закладів, установ, організацій сфери культури і мистецтва, як обслуговує централізована бухгалтерія</t>
  </si>
  <si>
    <t>кількість складених звітів</t>
  </si>
  <si>
    <t>кількість особових рахунків</t>
  </si>
  <si>
    <t xml:space="preserve">середні витрати на забезпечення однієї штатної ставки </t>
  </si>
  <si>
    <t>кількість установ, закладів, організацій сфери культури і мистецтва, які обслуговує одна штатна одиниця, од</t>
  </si>
  <si>
    <t>кількість  складених звітів, особових рахунків, які обслуговує і складає централізована бухгалтерія, порівняно з минулим роком, %</t>
  </si>
  <si>
    <t>видатки загального фонду на проведення культурно-мистецьких заходів</t>
  </si>
  <si>
    <t>кількість заходів</t>
  </si>
  <si>
    <t>Середні витрати на один інший культурно-мистецький захід</t>
  </si>
  <si>
    <t>динаміка збільшення чисельності відвідувачів в плановому періоді по відношенню до фактичного показника попереднього періоду</t>
  </si>
  <si>
    <t xml:space="preserve">кількість  звітів на одну штатну ставку </t>
  </si>
  <si>
    <t>тис. грн</t>
  </si>
  <si>
    <t>динаміка поповнення бібліотечн фонду в планов періоді по віднош до фактичного показника попер періоду</t>
  </si>
  <si>
    <t>Забезпечення діяльності централізованої бухгалтерії</t>
  </si>
  <si>
    <t xml:space="preserve">Кількість підготовлених відповідей на доручення, листи, звернення, заяви, скарги </t>
  </si>
  <si>
    <t>Наказ / розпорядчий документ</t>
  </si>
  <si>
    <t>видатки загального фонду на забезпечення діяльності бібліотек</t>
  </si>
  <si>
    <t xml:space="preserve">плановий обсяг доходів 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</si>
  <si>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</si>
  <si>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</si>
  <si>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</si>
  <si>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</si>
  <si>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</si>
  <si>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</si>
  <si>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</si>
  <si>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</si>
  <si>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</si>
  <si>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ЗАТВЕРДЖЕНО
Наказ Міністерства фінансів України 
26 серпня 2014 року № 836
(у редакції наказу Мін фінансів України від  29 грудня 2018 року № 1209)</t>
  </si>
  <si>
    <t xml:space="preserve">гривень, у тому числі загального фонду </t>
  </si>
  <si>
    <t xml:space="preserve">Обсяг бюджетних призначень / бюджетних асигнувань - 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</si>
  <si>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</si>
  <si>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</si>
  <si>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</si>
  <si>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гривень</t>
  </si>
  <si>
    <t>та   спеціального фонду -</t>
  </si>
  <si>
    <t>11.</t>
  </si>
  <si>
    <t>Паспорт № 1</t>
  </si>
  <si>
    <t>0160</t>
  </si>
  <si>
    <t xml:space="preserve">грн, у тому числі загального фонду </t>
  </si>
  <si>
    <t xml:space="preserve">  грн    та   спеціального фонду -</t>
  </si>
  <si>
    <t>0111</t>
  </si>
  <si>
    <t>Паспорт № 2</t>
  </si>
  <si>
    <t>Фінансова підтримка філармоній, художніх  музичних колективів,  ансамблів, концертних та циркових організацій</t>
  </si>
  <si>
    <t>Паспорт № 3</t>
  </si>
  <si>
    <t>Паспорт № 7</t>
  </si>
  <si>
    <t>Забезпечення діяльності інших  закладів в галузі культури і мистецтва</t>
  </si>
  <si>
    <t>Паспорт № 8</t>
  </si>
  <si>
    <t>грн.      та   спеціального фонду -</t>
  </si>
  <si>
    <t>грн. та спеціального фонду -</t>
  </si>
  <si>
    <t>чисельність учнів на одну пед ставку</t>
  </si>
  <si>
    <t>Найменування місцевої  програми</t>
  </si>
  <si>
    <t>видатки   за рахунок спец фонду</t>
  </si>
  <si>
    <t>динаміка збільшення  чисельності учнів, які отримують освіту у школах естет виховання  в плановому періоді по відношенню до факт показника попереднього періоду</t>
  </si>
  <si>
    <t xml:space="preserve">Середні витрати на проведення 1-го концерту </t>
  </si>
  <si>
    <t>к-сть слухачів в мистецьких закладах - всього</t>
  </si>
  <si>
    <t>середня кількість слухачів на одному концерті</t>
  </si>
  <si>
    <t>середня завантаженість залів на стаціонарі</t>
  </si>
  <si>
    <t>Забезпечення відповідно до законодавства України виконання повноважень</t>
  </si>
  <si>
    <t>Забезпечення проведення культурно-освітніх заходів</t>
  </si>
  <si>
    <t>кількість книговидач на 1-го прац( спеціаліст)</t>
  </si>
  <si>
    <t>динаміка збільшення кількості книговидач в плановому періоді по відношенню до факт показника попер періоду</t>
  </si>
  <si>
    <t>середні витрати на придбання 1 прим книжок</t>
  </si>
  <si>
    <t>кількість відвідувачів музеїв, у т ч:</t>
  </si>
  <si>
    <t>у т ч буде експонуватися у плановому періоді</t>
  </si>
  <si>
    <t>Найменування місцевої програми</t>
  </si>
  <si>
    <t>видатки загального фонду на забезпечення діяльності  будинків культури</t>
  </si>
  <si>
    <t>середнє число окладів (ставок) - всього</t>
  </si>
  <si>
    <t>видатки загального фонду на забезпечення діяльності централіз бухгалтерій</t>
  </si>
  <si>
    <t xml:space="preserve">гривень, у т ч загального фонду </t>
  </si>
  <si>
    <t>грн                   .та   спеціального фонду -</t>
  </si>
  <si>
    <t>видатки загального фонду на проведення комплексної програми</t>
  </si>
  <si>
    <t>динаміка збільшення кількості заходів в плановому періоді по відношенню до факт показника попереднього періоду</t>
  </si>
  <si>
    <t xml:space="preserve">(код Програмної класифікації видатків та кредитування місцевого бюджету)
</t>
  </si>
  <si>
    <t>у т ч за рахунок загального фонду бюджету</t>
  </si>
  <si>
    <t>динаміка збільшення чисельності відвідувачів в план періоді по відношенню до факт показника попереднього періоду</t>
  </si>
  <si>
    <t xml:space="preserve">витрати на навчання одного учня, який отримує освіту </t>
  </si>
  <si>
    <t xml:space="preserve">видатки  на отримання освіти у школах естет в-ня  </t>
  </si>
  <si>
    <t xml:space="preserve">середня кількість учнів, які отримують освіту у школах </t>
  </si>
  <si>
    <t xml:space="preserve"> Духовне та естетичне виховання дітей та молоді</t>
  </si>
  <si>
    <t>Надання спеціальної освіти мистецькими школами</t>
  </si>
  <si>
    <t>видатки загального фонду на забезпечення діяльності</t>
  </si>
  <si>
    <t>Фінансова підтримка  Комунального закладу "Дрогобицького культурно-освітнього центру ім. І. Франка"</t>
  </si>
  <si>
    <t>Середні витрати на утримання  однієї  штатної  одиниці</t>
  </si>
  <si>
    <t>кількість  культурно-мистецьких заходів</t>
  </si>
  <si>
    <t>бюджетної програми місцевого бюджету на 2021 рік</t>
  </si>
  <si>
    <t xml:space="preserve">Керівництво і управління у відповідній сфері у містах (місті Києві), селищах, селах, територіальних громадах </t>
  </si>
  <si>
    <t>Відсоток обсягу батьківської плати за навчання в загальному обсязі видатків на отримання освіти у мистецьких школах</t>
  </si>
  <si>
    <t xml:space="preserve">                   </t>
  </si>
  <si>
    <t xml:space="preserve">            </t>
  </si>
  <si>
    <t>сілс ради</t>
  </si>
  <si>
    <t>болехівці, медвежа, рихтичі</t>
  </si>
  <si>
    <t>вороблевичі, нагуєвичі</t>
  </si>
  <si>
    <t>прибирал</t>
  </si>
  <si>
    <t>вороблеви, нагуєви 0,5</t>
  </si>
  <si>
    <t>Села</t>
  </si>
  <si>
    <t xml:space="preserve"> Дрогобич</t>
  </si>
  <si>
    <t>Разом</t>
  </si>
  <si>
    <t>Директор (МЦБС)</t>
  </si>
  <si>
    <t xml:space="preserve">Заступник директора </t>
  </si>
  <si>
    <t xml:space="preserve">Завідувач філіалу </t>
  </si>
  <si>
    <t xml:space="preserve">Бібліотекар </t>
  </si>
  <si>
    <t>Інший персонвл</t>
  </si>
  <si>
    <t>Середні витрати на проведення 1-го  заходу</t>
  </si>
  <si>
    <t>Паспорт № 9</t>
  </si>
  <si>
    <t>Кількість штук</t>
  </si>
  <si>
    <t>середні витрати на придбання одиниці обладнання</t>
  </si>
  <si>
    <t>Паспорт № 10</t>
  </si>
  <si>
    <t>0443</t>
  </si>
  <si>
    <t>Проектування, реставрація та охорона пам'яток архітектури</t>
  </si>
  <si>
    <t>Будівництво установ та закладів культури</t>
  </si>
  <si>
    <t xml:space="preserve"> Забезпечення розвитку інфраструктури території</t>
  </si>
  <si>
    <t xml:space="preserve">Кількість об'єктів культурної спадщини, по яких планується виготовити облікову документацію (паспорти)   </t>
  </si>
  <si>
    <t>Середні видатки на один об'єкт культурної спадщини, по якому планується виготовлення облікової документаційна (паспорти)</t>
  </si>
  <si>
    <t>Рівень готовності виготовлення облікової документації</t>
  </si>
  <si>
    <t>Паспорт № 11</t>
  </si>
  <si>
    <t>Виготовлення облікової документації на об’єкти культурної спадщини</t>
  </si>
  <si>
    <t xml:space="preserve"> Виготовлення облікової документації</t>
  </si>
  <si>
    <t>рівень оновлення мат-технічної бази порівняно з минулим роком</t>
  </si>
  <si>
    <t>0490</t>
  </si>
  <si>
    <t xml:space="preserve"> Виконання інвестиційних проектів в рамках здійснення заходів щодо соціально-економічного розвитку окремих територій</t>
  </si>
  <si>
    <t xml:space="preserve"> Виконання інвестиційних проектів за рахунок субвенцій з інших бюджетів</t>
  </si>
  <si>
    <t>Зміцнення матеріально - технічної бази закладів культури Дрогобицької  МТГ на 2021 рік</t>
  </si>
  <si>
    <t xml:space="preserve"> Створення сприятливих умов для розвитку культурних та творчих ініціатив мешканців Дрогобицької МТГ, збереження історико-культурної спадщини регіону</t>
  </si>
  <si>
    <t>Забезпечення збереження базової мережі закладів культури Дрогобицької МТГ</t>
  </si>
  <si>
    <t>Обсяг витрат на зміцнення матеріально-технічної бази закладів культури</t>
  </si>
  <si>
    <t>Кількість обєктів (установ)</t>
  </si>
  <si>
    <t>Оксана САВРАН</t>
  </si>
  <si>
    <t>Середні витрати  на один об'єкт</t>
  </si>
  <si>
    <t>Рівень готовності об'єктів</t>
  </si>
  <si>
    <t>1017324</t>
  </si>
  <si>
    <t>Обсяг витрат на капітальний ремонт</t>
  </si>
  <si>
    <t>Обсяг витрат на придбання   меблів</t>
  </si>
  <si>
    <t>Середні витрати  на один  кабінет</t>
  </si>
  <si>
    <t>Управління культури та розвитку туризму  виконавчих органів Дрогобицької міської ради</t>
  </si>
  <si>
    <t>44231052</t>
  </si>
  <si>
    <t>від 30.06. 2021 року</t>
  </si>
  <si>
    <t>Управління  культури та розвитку туризму  ВО ДМР</t>
  </si>
  <si>
    <t>Ігор ЧАВА</t>
  </si>
  <si>
    <t>Середня кількість отриманих доручень, листів звернень, заяв, скарг на 1-го працівника</t>
  </si>
  <si>
    <t>Середня кількість підготовлених  доручень, листів звернень, заяв, скарг на 1-го працівника</t>
  </si>
  <si>
    <t xml:space="preserve"> - обслуговуючий</t>
  </si>
  <si>
    <t>дро</t>
  </si>
  <si>
    <t>р-н</t>
  </si>
  <si>
    <t>Сума</t>
  </si>
  <si>
    <t>списання бібліот фонду</t>
  </si>
  <si>
    <t>+ завгосп</t>
  </si>
  <si>
    <t>№ 10</t>
  </si>
  <si>
    <t xml:space="preserve">Закон України «Про Державний бюджет України на 2021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2021 рік" від 24.06.2021 № 435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</si>
  <si>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2021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2021 рік" від 24.06.2021 № 435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</si>
  <si>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 на придбання   музичних інструментів та акустична система</t>
  </si>
  <si>
    <t>Обсяг витрат на придбання   технічного обладнання для  сцени</t>
  </si>
  <si>
    <t>мікроп 25945</t>
  </si>
  <si>
    <t>Паспорт № 13</t>
  </si>
  <si>
    <t>1017530</t>
  </si>
  <si>
    <t>Інші заходи у сфері зв'язку, телекомунікації та інформатики</t>
  </si>
  <si>
    <t>Кількість кабінетів, які підлягають капітального ремонту</t>
  </si>
  <si>
    <t>Забезпечення виконання  завдань  програми інформатизаці</t>
  </si>
  <si>
    <t>Забезпечення виконання  завдань  програми  інформатизаці</t>
  </si>
  <si>
    <t>Реалізація державної політики спрямована на розвиток місцевого електронного самоврядування та інформатизації</t>
  </si>
  <si>
    <t>0460</t>
  </si>
  <si>
    <t>Створення оптимальних умов для задоволення інформаційних потреб на основі формування і використання електронних інформаційних ресурсів і сучасних комп"ютерних технологій</t>
  </si>
  <si>
    <t>від 19.07. 2021 року</t>
  </si>
  <si>
    <t>№ 17</t>
  </si>
  <si>
    <t xml:space="preserve">Закон України «Про Державний бюджет України на 2021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2021 рік" від 24.06.2021  № 435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2021 рік" від  08.07.2021 № 494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</si>
  <si>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Динаміка обсягу витрат порівняно з відповідним періодом минулого року</t>
  </si>
  <si>
    <t>Обсяг витрат на виконання завдань програми інформатизації</t>
  </si>
  <si>
    <t xml:space="preserve">Кількість </t>
  </si>
  <si>
    <t>Середні витрати  на одну ліцензію</t>
  </si>
  <si>
    <t>1017540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</si>
  <si>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</si>
  <si>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Паспорт № 18</t>
  </si>
  <si>
    <t>Доступність до широкосмугового доступу до Інтернету в сільській місцевості</t>
  </si>
  <si>
    <t>Підвищення доступності  широкосмугового доступу до Інтернету в сільській місцевості</t>
  </si>
  <si>
    <t>Заходи спрямовані на підвищення доступності широкосмугового доступу до Інтернету в  Народному домі с. Котоване</t>
  </si>
  <si>
    <t xml:space="preserve">Постанова КМУ від 28.04.2021 No 453 "Питання надання субвенції з державного бюджету місцевим бюджетам на реалізацію заходів, спрямованих на підвищення доступності широкогосмугового доступу до Інтернету в сільській місцевості"                                                                                                                                                                                                                                                  розпорядження КМУ від 09.06.2021 No 622-р "Про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місцевості";                                                                                                                                                                                                                                            Рішення сесії   "Про внесення змін до  бюджету  Дрогобицької міської територіальної громади на 2021 рік" від  26.07.2021 № 533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</si>
  <si>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 на проведення заходу</t>
  </si>
  <si>
    <t>Рівень готовності проведення заходу</t>
  </si>
  <si>
    <t>Реалізація програм і заходів в галузі туризму та курортів</t>
  </si>
  <si>
    <t>Придбання обладнання (будиночки ярмарково-торгівельні) для проведення тематичних ярмаркових заходів в м. Дрогобичі, Львської обл.</t>
  </si>
  <si>
    <t>Промоція міста, поширення позитивних знань про місто в Україні та в світі.</t>
  </si>
  <si>
    <t>Обсяг витрат на придбання будиночків</t>
  </si>
  <si>
    <t>Кількість будиночків</t>
  </si>
  <si>
    <t>Реалізація державної політики, спрямована на забезпечення розвитку туризму в м. Дрогобичі</t>
  </si>
  <si>
    <t>Процент виконання  заходу</t>
  </si>
  <si>
    <t>від  11.08. 2021 року</t>
  </si>
  <si>
    <t>№ 24</t>
  </si>
  <si>
    <t>0470</t>
  </si>
  <si>
    <t>№25</t>
  </si>
  <si>
    <t>Паспорт № 22</t>
  </si>
  <si>
    <t xml:space="preserve">Закон України «Про Державний бюджет України на 2021 рік»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Рішення сесії   "Про внесення змін до  бюджету  Дрогобицької міської територіальної громади на 2021 рік" від  12.08.2021 № 549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</si>
  <si>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Підвищення конкурентоздатності міста задля добробуту жителів, формування позитивного сприйняття м. Дрогобича</t>
  </si>
  <si>
    <t>від 18.08. 2021 року</t>
  </si>
  <si>
    <t xml:space="preserve">№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</si>
  <si>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07.12.2022 № 819                                                                                                                                   Закон України "Про місцеве самоврядування в Україні";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</si>
  <si>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</si>
  <si>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     .01. 2022   року</t>
  </si>
  <si>
    <t>від     .01. 2022  року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</si>
  <si>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</t>
  </si>
  <si>
    <t>№ __</t>
  </si>
  <si>
    <t>№ ___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</si>
  <si>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бібліотеки і бібліотечну справу" від 27.01.95 № 32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</si>
  <si>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Рішення сесії   "Про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музей та музейну справу" від 29.06.1996 № 249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</si>
  <si>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</si>
  <si>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Рішення сесії   "Про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</si>
  <si>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07.12.2022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</t>
  </si>
  <si>
    <t xml:space="preserve"> у тому числі експозиційна та виставкова площа , кв.м.</t>
  </si>
  <si>
    <t>Обсяг витрат на придбання   комп'ютерів, інтеракьтвної панелі, фотокамери</t>
  </si>
  <si>
    <t>Обсяг витрат на придбання  комплектуюче обладнання до комп'ютера</t>
  </si>
  <si>
    <t>Кількість штук (шафи, крісла, столи)</t>
  </si>
  <si>
    <t>Комплексна програма"Дрогобич-місто Івана Франка на 2015-2025 роки в м. Дрогобичі" на 2022р</t>
  </si>
  <si>
    <t>Програма "Розвиток культури та туризму у Дрогобицькій міській територіальній громаді на 2022-2024 роки" на 2022р</t>
  </si>
  <si>
    <t>бюджетної програми місцевого бюджету на 2022 рік</t>
  </si>
  <si>
    <t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07.12.2022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Рішення сесії   "Про  внесення змін до бюджету  Дрогобицької міської територіальної громади на 2022 рік" від 05.01.2022 № 967;                                                                                                                    Рішення сесії "Про затвердження заходів на 2022 рік до комплексної Програми "Дрогобич - місто Івана Франка" на 2015-2025 роки в м.Дрогобичі" від 05.01.2022 року № 970</t>
  </si>
  <si>
    <t>від  18 .01. 2022  року</t>
  </si>
  <si>
    <t>№ 2</t>
  </si>
  <si>
    <t>від    24 .01. 2022  року</t>
  </si>
  <si>
    <t xml:space="preserve">№5 </t>
  </si>
  <si>
    <t>від    __.02. 2022  року</t>
  </si>
  <si>
    <t>№__</t>
  </si>
  <si>
    <t>Програма проведення Міжнародного мистецького джаз-пленеру "Розмаїття культур" в Дрогобицькій територіальній громаді на 2022-2024 роки"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</si>
  <si>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07.12.2022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Рішення сесії   "Про  внесення змін до бюджету  Дрогобицької міської територіальної громади на 2022 рік" від 05.01.2022 № 967;                                                                                                                    Рішення сесії "Про затвердження заходів на 2022 рік до комплексної Програми "Дрогобич - місто Івана Франка" на 2015-2025 роки в м.Дрогобичі" від 05.01.2022 року № 970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  "Про  внесення змін до бюджету Дрогобицької міської територіальної громади на 2022 рік" від 10.02.2022 р. № 995                                                                              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</si>
  <si>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  "Про  внесення змін до бюджету Дрогобицької міської територіальної громади на 2022 рік" від 10.02.2022 р. № 995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</si>
  <si>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20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</si>
  <si>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"Про внесення змін до бюджету Дрогобицької міської територіальної громади на 2022 рік" від 10.02.2022  № 995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</si>
  <si>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двохповерхової будівлі адмінкорпусу в с.Лішня вул.І.Франка, 30</t>
  </si>
  <si>
    <t>Середні витрати  на будівлю</t>
  </si>
  <si>
    <t>Кількість будівель</t>
  </si>
  <si>
    <t>від 09.03.2022 року</t>
  </si>
  <si>
    <t>від 14.03.2022 року</t>
  </si>
  <si>
    <t>№ 21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</si>
  <si>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"Про внесення змін до бюджету Дрогобицької міської територіальної громади на 2022 рік" від 10.03.2022  № 1055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</si>
  <si>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  14 .03. 2022  року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</si>
  <si>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Рішення сесії   "Про внесення змін до бюджету  Дрогобицької міської територіальної громади на 2022 рік" від 10.03.2022 № 1055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</si>
  <si>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двохповерхової будівлі адмінкорпусу в с.Лішня вул.І.Франка,30</t>
  </si>
  <si>
    <t>Обсяг витрат на проведення капітального ремонту</t>
  </si>
  <si>
    <t>середні витрати на ремонт</t>
  </si>
  <si>
    <t>Паспорт № 12</t>
  </si>
  <si>
    <t>Паспорт № 14</t>
  </si>
  <si>
    <t>Паспорт № 15</t>
  </si>
  <si>
    <t>від  31 .03. 2022  року</t>
  </si>
  <si>
    <t xml:space="preserve">Ремонт даху </t>
  </si>
  <si>
    <t>Обсяг витрат на проведення ремонту</t>
  </si>
  <si>
    <t>Капітальний ремонт шатрового даху будівлі Народного дому ім.Івана Франка на вул. І.Франка, 20 в м. Дрогобичі Львівської області</t>
  </si>
  <si>
    <t>Капітальний ремонт шатрового даху будівлі КОЦ (культурно-освітнього центру) на вул І.Франка,14 в м.Дрогобичі Львівської області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</si>
  <si>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Рішення сесії "Про внесення змін до бюджету Дрогобицької міської територіальної громади на 2022 рік" від 10.03.2022 № 1055, Рішення виконкому від 29.07.2022 № 77 "Про виділення коштів із резервного фонду бюджету Дрогобицької міської територіальної громади",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</si>
  <si>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Паспорт № 16</t>
  </si>
  <si>
    <t>від  __ .__. 2022  року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</si>
  <si>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Рішення сесії "Про внесення змін до бюджету Дрогобицької міської територіальної громади на 2022 рік" від 10.03.2022 № 1055, Рішення виконкому від 29.07.2022 № 77 "Про виділення коштів із резервного фонду бюджету Дрогобицької міської територіальної громади", довідка фінансового управління від 31.03.2022 № 193,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</si>
  <si>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Паспорт № 17</t>
  </si>
  <si>
    <t>Заходи із запобігання та ліквідації наслідків надзвичайної ситуації у будівлі закладу культури, мистецтва за рахунок коштів резервного фонду місцевого бюджету</t>
  </si>
  <si>
    <t xml:space="preserve">Закон України «Про  місцеве самоврядування в Україні»,                                                                                                                                                                                                                                                                                               постанови КМУ від 29.03.2002 № 415 "Про затвердження Порядку використання коштів резервного фонду бюджету",                                                                                                                                                              Рішення Дрогобицької міської ради від 24.06.2021 № 436 "Про створення резервного фонду та затвердження Положення про використання коштів резервного фонду бюджету Дрогобицької міської територіальної громади"                                                                                                                                                                                                                                          Рішення виконкому від 29.07.2022 № 77 "Про виділення коштів із резервного фонду бюджету Дрогобицької міської територіальної громади", довідка фінансового управління від 31.03.2022 № 194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</si>
  <si>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Проведення невідкладних робіт з ліквідації наслідків надзвичайної ситуації у будівлях закладів культури</t>
  </si>
  <si>
    <t>Проведення заходів  з ліквідації наслідків надзвичайних ситуацій техногенного, природного, соціального характеру у будівлях закладів культури</t>
  </si>
  <si>
    <t>від     .06. 2022  року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</si>
  <si>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Рішення виконкому ДМР "Про внесення змін до бюджету Дрогобицької міської територіальної громади на 2022 рік" від 30.05.2022 № 143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</si>
  <si>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розбити на наступний раз по хорах суми</t>
  </si>
  <si>
    <t>Паспорт № 19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</si>
  <si>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  "Про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музей та музейну справу" від 29.06.1996 № 249                                                                                                                                                                                                       Рішення виконавчого комітету №153 від 08.06.2022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</si>
  <si>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Створення належних і безпечних умов перебування працівників та відвідувачів культурних установ, а саме: обслуговування систем протипожежного захисту</t>
  </si>
  <si>
    <t>Паспорт № 20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</si>
  <si>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Рішення сесії "Про внесення змін до бюджету Дрогобицької міської територіальної громади на 2022 рік" від 10.03.2022 № 1055, Рішення виконкому від 29.07.2022 № 77 "Про виділення коштів із резервного фонду бюджету Дрогобицької міської територіальної громади", довідка фінансового управління від 31.03.2022 № 193,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№ 153 від 08.06.2022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</si>
  <si>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Паспорт № 21</t>
  </si>
  <si>
    <t>від    __.06. 2022  року</t>
  </si>
  <si>
    <t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07.12.2022 № 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Рішення сесії   "Про  внесення змін до бюджету  Дрогобицької міської територіальної громади на 2022 рік" від 05.01.2022 № 967;                                                                                                                    Рішення сесії "Про затвердження заходів на 2022 рік до комплексної Програми "Дрогобич - місто Івана Франка" на 2015-2025 роки в м.Дрогобичі" від 05.01.2022 року № 970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  "Про  внесення змін до бюджету Дрогобицької міської територіальної громади на 2022 рік" від 10.02.2022 р. № 995                                                                              Рішення виконавчого комітету № 153 від 08.06.2022</t>
  </si>
  <si>
    <t>Дрогобицький муніцепальний камерний хор "Легенда" ДМР Львівської обл.</t>
  </si>
  <si>
    <t>Дрогобицький муніцепальний камерний чоловічий хор "Боян Дрогобицький"</t>
  </si>
  <si>
    <t>Комунальний заклад Дрогобицької міської ради "Заслужений Прикарпатський ансамбль пісні та танцю України "Верховина"</t>
  </si>
  <si>
    <t>Дрогобицький муніцепальний духовий оркестр</t>
  </si>
  <si>
    <t>в тому числі:</t>
  </si>
  <si>
    <t xml:space="preserve">Закон України «Про Державний бюджет України на 2022 рік»                                                                                                                                                                                                                                               Рішення сесії   "Про  бюджет  Дрогобицької міської територіальної громади на 2022 рік" від 07.12.2021 № 819                                                                                                                                                               Рішення виконкому ДМР "Про внесення змін до бюджету Дрогобицької міської територіальної громади на 2022 рік" від 30.05.2022 № 143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Рішення виконавчого комітету № 153 від 08.06.2022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</si>
  <si>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0.</t>
  </si>
  <si>
    <t>середні витрати на проведення перевірки</t>
  </si>
  <si>
    <t>Обсяг витрат на проведення перевірки та випробування протипожежного водопостачання Музею "Дрогобиччина" (Палац Мистецтв за адресою вул. Шевченка, 38)</t>
  </si>
  <si>
    <t>Обсяг витрат на проведення перевірки та випробування протипожежного водопостачання Народного дому ім.І.Франка за адресою вул.І.Франка, 20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</si>
</sst>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_-* #,##0_₴_-;\-* #,##0_₴_-;_-* &quot;-&quot;??_₴_-;_-@_-"/>
    <numFmt numFmtId="193" formatCode="0.00000000"/>
    <numFmt numFmtId="194" formatCode="0.0%"/>
    <numFmt numFmtId="195" formatCode="_-* #,##0.0_₴_-;\-* #,##0.0_₴_-;_-* &quot;-&quot;??_₴_-;_-@_-"/>
    <numFmt numFmtId="196" formatCode="_-* #,##0.0_₴_-;\-* #,##0.0_₴_-;_-* &quot;-&quot;_₴_-;_-@_-"/>
    <numFmt numFmtId="197" formatCode="_-* #,##0.0_₴_-;\-* #,##0.0_₴_-;_-* &quot;-&quot;?_₴_-;_-@_-"/>
    <numFmt numFmtId="198" formatCode="#,##0.0"/>
    <numFmt numFmtId="199" formatCode="#,##0_₴"/>
    <numFmt numFmtId="200" formatCode="#,##0[$₴-422];\-#,##0[$₴-422]"/>
    <numFmt numFmtId="201" formatCode="#,##0.0_₴;\-#,##0.0_₴"/>
    <numFmt numFmtId="202" formatCode="0.000000000"/>
    <numFmt numFmtId="203" formatCode="_-* #,##0.000\ _₽_-;\-* #,##0.000\ _₽_-;_-* &quot;-&quot;??\ _₽_-;_-@_-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u val="single"/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5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rgb="FF000000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 tint="0.04998999834060669"/>
      <name val="Times New Roman"/>
      <family val="1"/>
    </font>
    <font>
      <i/>
      <u val="single"/>
      <sz val="11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i/>
      <u val="single"/>
      <sz val="12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5"/>
      <color theme="1"/>
      <name val="Times New Roman"/>
      <family val="1"/>
    </font>
    <font>
      <i/>
      <sz val="11"/>
      <color rgb="FF000000"/>
      <name val="Times New Roman"/>
      <family val="1"/>
    </font>
    <font>
      <sz val="16"/>
      <color theme="1"/>
      <name val="Times New Roman"/>
      <family val="1"/>
    </font>
    <font>
      <i/>
      <sz val="10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906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79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92" fontId="80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92" fontId="79" fillId="0" borderId="10" xfId="0" applyNumberFormat="1" applyFont="1" applyFill="1" applyBorder="1" applyAlignment="1">
      <alignment wrapText="1"/>
    </xf>
    <xf numFmtId="0" fontId="79" fillId="0" borderId="10" xfId="0" applyFont="1" applyFill="1" applyBorder="1" applyAlignment="1">
      <alignment vertical="center" wrapText="1"/>
    </xf>
    <xf numFmtId="0" fontId="78" fillId="0" borderId="12" xfId="0" applyFont="1" applyBorder="1" applyAlignment="1">
      <alignment horizontal="right" vertical="center" wrapText="1"/>
    </xf>
    <xf numFmtId="187" fontId="8" fillId="0" borderId="10" xfId="53" applyNumberFormat="1" applyFont="1" applyFill="1" applyBorder="1" applyAlignment="1">
      <alignment wrapText="1"/>
      <protection/>
    </xf>
    <xf numFmtId="0" fontId="8" fillId="0" borderId="10" xfId="0" applyFont="1" applyFill="1" applyBorder="1" applyAlignment="1">
      <alignment/>
    </xf>
    <xf numFmtId="187" fontId="8" fillId="0" borderId="10" xfId="0" applyNumberFormat="1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87" fontId="4" fillId="0" borderId="10" xfId="53" applyNumberFormat="1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center"/>
    </xf>
    <xf numFmtId="3" fontId="81" fillId="0" borderId="10" xfId="0" applyNumberFormat="1" applyFont="1" applyFill="1" applyBorder="1" applyAlignment="1">
      <alignment horizontal="right" vertical="center" wrapText="1"/>
    </xf>
    <xf numFmtId="3" fontId="79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3" fontId="8" fillId="0" borderId="10" xfId="53" applyNumberFormat="1" applyFont="1" applyFill="1" applyBorder="1" applyAlignment="1">
      <alignment wrapText="1"/>
      <protection/>
    </xf>
    <xf numFmtId="3" fontId="4" fillId="0" borderId="10" xfId="53" applyNumberFormat="1" applyFont="1" applyFill="1" applyBorder="1" applyAlignment="1">
      <alignment wrapText="1"/>
      <protection/>
    </xf>
    <xf numFmtId="0" fontId="8" fillId="0" borderId="10" xfId="0" applyFont="1" applyFill="1" applyBorder="1" applyAlignment="1">
      <alignment horizontal="center" vertical="center" wrapText="1"/>
    </xf>
    <xf numFmtId="187" fontId="79" fillId="0" borderId="10" xfId="0" applyNumberFormat="1" applyFont="1" applyFill="1" applyBorder="1" applyAlignment="1">
      <alignment horizontal="right" vertical="center" wrapText="1"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7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3" fontId="79" fillId="0" borderId="10" xfId="0" applyNumberFormat="1" applyFont="1" applyFill="1" applyBorder="1" applyAlignment="1">
      <alignment horizontal="center" wrapText="1"/>
    </xf>
    <xf numFmtId="198" fontId="79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3" fontId="4" fillId="0" borderId="10" xfId="53" applyNumberFormat="1" applyFont="1" applyFill="1" applyBorder="1" applyAlignment="1">
      <alignment horizontal="center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198" fontId="79" fillId="0" borderId="10" xfId="0" applyNumberFormat="1" applyFont="1" applyFill="1" applyBorder="1" applyAlignment="1">
      <alignment horizontal="center" wrapText="1"/>
    </xf>
    <xf numFmtId="0" fontId="8" fillId="0" borderId="13" xfId="53" applyFont="1" applyFill="1" applyBorder="1" applyAlignment="1">
      <alignment horizontal="center" wrapText="1"/>
      <protection/>
    </xf>
    <xf numFmtId="199" fontId="8" fillId="0" borderId="13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Fill="1" applyBorder="1" applyAlignment="1">
      <alignment horizontal="center" wrapText="1"/>
      <protection/>
    </xf>
    <xf numFmtId="3" fontId="8" fillId="0" borderId="10" xfId="53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wrapText="1"/>
    </xf>
    <xf numFmtId="192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 horizontal="center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192" fontId="79" fillId="0" borderId="10" xfId="0" applyNumberFormat="1" applyFont="1" applyFill="1" applyBorder="1" applyAlignment="1">
      <alignment horizontal="center" wrapText="1"/>
    </xf>
    <xf numFmtId="187" fontId="4" fillId="0" borderId="10" xfId="53" applyNumberFormat="1" applyFont="1" applyFill="1" applyBorder="1" applyAlignment="1">
      <alignment horizontal="center" wrapText="1"/>
      <protection/>
    </xf>
    <xf numFmtId="0" fontId="7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5" fillId="0" borderId="0" xfId="0" applyFont="1" applyAlignment="1">
      <alignment/>
    </xf>
    <xf numFmtId="192" fontId="85" fillId="0" borderId="10" xfId="0" applyNumberFormat="1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192" fontId="85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5" fillId="0" borderId="10" xfId="0" applyFont="1" applyFill="1" applyBorder="1" applyAlignment="1">
      <alignment horizontal="center"/>
    </xf>
    <xf numFmtId="3" fontId="85" fillId="0" borderId="10" xfId="0" applyNumberFormat="1" applyFont="1" applyFill="1" applyBorder="1" applyAlignment="1">
      <alignment horizontal="center" wrapText="1"/>
    </xf>
    <xf numFmtId="0" fontId="85" fillId="0" borderId="10" xfId="0" applyFont="1" applyFill="1" applyBorder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83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192" fontId="82" fillId="0" borderId="10" xfId="0" applyNumberFormat="1" applyFont="1" applyBorder="1" applyAlignment="1">
      <alignment horizontal="center" vertical="center" wrapText="1"/>
    </xf>
    <xf numFmtId="192" fontId="82" fillId="0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 vertical="center" wrapText="1"/>
    </xf>
    <xf numFmtId="0" fontId="88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 wrapText="1"/>
    </xf>
    <xf numFmtId="49" fontId="88" fillId="0" borderId="12" xfId="0" applyNumberFormat="1" applyFont="1" applyBorder="1" applyAlignment="1">
      <alignment horizontal="center" wrapText="1"/>
    </xf>
    <xf numFmtId="0" fontId="90" fillId="0" borderId="0" xfId="0" applyFont="1" applyAlignment="1">
      <alignment horizontal="right" vertical="center" wrapText="1"/>
    </xf>
    <xf numFmtId="37" fontId="78" fillId="0" borderId="12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9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 wrapText="1"/>
    </xf>
    <xf numFmtId="0" fontId="92" fillId="0" borderId="12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192" fontId="90" fillId="0" borderId="12" xfId="0" applyNumberFormat="1" applyFont="1" applyBorder="1" applyAlignment="1">
      <alignment vertical="center" wrapText="1"/>
    </xf>
    <xf numFmtId="187" fontId="82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79" fillId="0" borderId="10" xfId="0" applyFont="1" applyFill="1" applyBorder="1" applyAlignment="1">
      <alignment horizontal="left" wrapText="1"/>
    </xf>
    <xf numFmtId="192" fontId="79" fillId="0" borderId="10" xfId="0" applyNumberFormat="1" applyFont="1" applyFill="1" applyBorder="1" applyAlignment="1">
      <alignment horizontal="left" wrapText="1"/>
    </xf>
    <xf numFmtId="0" fontId="83" fillId="0" borderId="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wrapText="1"/>
    </xf>
    <xf numFmtId="0" fontId="4" fillId="0" borderId="10" xfId="53" applyFont="1" applyFill="1" applyBorder="1" applyAlignment="1">
      <alignment wrapText="1"/>
      <protection/>
    </xf>
    <xf numFmtId="187" fontId="8" fillId="0" borderId="10" xfId="0" applyNumberFormat="1" applyFont="1" applyFill="1" applyBorder="1" applyAlignment="1">
      <alignment horizontal="center" vertical="center" wrapText="1"/>
    </xf>
    <xf numFmtId="192" fontId="79" fillId="0" borderId="10" xfId="0" applyNumberFormat="1" applyFont="1" applyFill="1" applyBorder="1" applyAlignment="1">
      <alignment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1" fontId="79" fillId="0" borderId="10" xfId="0" applyNumberFormat="1" applyFont="1" applyFill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0" fontId="6" fillId="0" borderId="11" xfId="5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8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95" fontId="85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85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187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192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79" fillId="0" borderId="15" xfId="0" applyFont="1" applyFill="1" applyBorder="1" applyAlignment="1">
      <alignment vertical="center"/>
    </xf>
    <xf numFmtId="0" fontId="79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2" fontId="79" fillId="0" borderId="10" xfId="0" applyNumberFormat="1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6" fillId="0" borderId="10" xfId="53" applyFont="1" applyFill="1" applyBorder="1" applyAlignment="1">
      <alignment vertical="center" wrapText="1"/>
      <protection/>
    </xf>
    <xf numFmtId="49" fontId="92" fillId="0" borderId="12" xfId="0" applyNumberFormat="1" applyFont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192" fontId="90" fillId="0" borderId="12" xfId="0" applyNumberFormat="1" applyFont="1" applyFill="1" applyBorder="1" applyAlignment="1">
      <alignment vertical="center" wrapText="1"/>
    </xf>
    <xf numFmtId="0" fontId="90" fillId="0" borderId="0" xfId="0" applyFont="1" applyFill="1" applyAlignment="1">
      <alignment horizontal="right" vertical="center" wrapText="1"/>
    </xf>
    <xf numFmtId="37" fontId="90" fillId="0" borderId="12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93" fillId="0" borderId="10" xfId="0" applyFont="1" applyFill="1" applyBorder="1" applyAlignment="1">
      <alignment horizontal="center" vertical="center" wrapText="1"/>
    </xf>
    <xf numFmtId="192" fontId="82" fillId="0" borderId="10" xfId="0" applyNumberFormat="1" applyFont="1" applyFill="1" applyBorder="1" applyAlignment="1">
      <alignment vertical="center" wrapText="1"/>
    </xf>
    <xf numFmtId="192" fontId="90" fillId="0" borderId="1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3" fillId="0" borderId="0" xfId="0" applyFont="1" applyFill="1" applyAlignment="1">
      <alignment horizontal="right" wrapText="1"/>
    </xf>
    <xf numFmtId="0" fontId="89" fillId="0" borderId="0" xfId="0" applyFont="1" applyFill="1" applyAlignment="1">
      <alignment/>
    </xf>
    <xf numFmtId="0" fontId="83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87" fontId="79" fillId="0" borderId="10" xfId="0" applyNumberFormat="1" applyFont="1" applyFill="1" applyBorder="1" applyAlignment="1">
      <alignment horizontal="center"/>
    </xf>
    <xf numFmtId="192" fontId="79" fillId="0" borderId="12" xfId="0" applyNumberFormat="1" applyFont="1" applyFill="1" applyBorder="1" applyAlignment="1">
      <alignment/>
    </xf>
    <xf numFmtId="0" fontId="87" fillId="0" borderId="0" xfId="0" applyFont="1" applyFill="1" applyAlignment="1">
      <alignment horizontal="center" vertical="center" wrapText="1"/>
    </xf>
    <xf numFmtId="0" fontId="82" fillId="0" borderId="12" xfId="0" applyFont="1" applyFill="1" applyBorder="1" applyAlignment="1">
      <alignment horizontal="right" vertical="center" wrapText="1"/>
    </xf>
    <xf numFmtId="0" fontId="94" fillId="0" borderId="0" xfId="0" applyFont="1" applyFill="1" applyAlignment="1">
      <alignment/>
    </xf>
    <xf numFmtId="0" fontId="86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94" fontId="85" fillId="0" borderId="10" xfId="0" applyNumberFormat="1" applyFont="1" applyFill="1" applyBorder="1" applyAlignment="1">
      <alignment horizontal="center"/>
    </xf>
    <xf numFmtId="0" fontId="78" fillId="0" borderId="0" xfId="0" applyFont="1" applyFill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95" fillId="0" borderId="14" xfId="0" applyFont="1" applyFill="1" applyBorder="1" applyAlignment="1">
      <alignment horizontal="center" vertical="top" wrapText="1"/>
    </xf>
    <xf numFmtId="192" fontId="90" fillId="0" borderId="12" xfId="0" applyNumberFormat="1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vertical="center" wrapText="1"/>
    </xf>
    <xf numFmtId="0" fontId="83" fillId="0" borderId="0" xfId="0" applyFont="1" applyFill="1" applyAlignment="1">
      <alignment vertical="center" wrapText="1"/>
    </xf>
    <xf numFmtId="0" fontId="81" fillId="0" borderId="0" xfId="0" applyFont="1" applyFill="1" applyAlignment="1">
      <alignment/>
    </xf>
    <xf numFmtId="0" fontId="84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horizontal="left" wrapText="1"/>
      <protection/>
    </xf>
    <xf numFmtId="198" fontId="4" fillId="0" borderId="10" xfId="53" applyNumberFormat="1" applyFont="1" applyFill="1" applyBorder="1" applyAlignment="1">
      <alignment horizontal="center" vertical="center" wrapText="1"/>
      <protection/>
    </xf>
    <xf numFmtId="198" fontId="85" fillId="0" borderId="10" xfId="0" applyNumberFormat="1" applyFont="1" applyFill="1" applyBorder="1" applyAlignment="1">
      <alignment horizontal="center" vertical="center" wrapText="1"/>
    </xf>
    <xf numFmtId="187" fontId="85" fillId="0" borderId="10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top" wrapText="1"/>
    </xf>
    <xf numFmtId="0" fontId="89" fillId="0" borderId="14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wrapText="1"/>
    </xf>
    <xf numFmtId="0" fontId="88" fillId="0" borderId="12" xfId="0" applyFont="1" applyFill="1" applyBorder="1" applyAlignment="1">
      <alignment horizontal="center" wrapText="1"/>
    </xf>
    <xf numFmtId="49" fontId="88" fillId="0" borderId="12" xfId="0" applyNumberFormat="1" applyFont="1" applyFill="1" applyBorder="1" applyAlignment="1">
      <alignment horizontal="center" wrapText="1"/>
    </xf>
    <xf numFmtId="0" fontId="87" fillId="0" borderId="12" xfId="0" applyFont="1" applyFill="1" applyBorder="1" applyAlignment="1">
      <alignment horizontal="right" vertical="center" wrapText="1"/>
    </xf>
    <xf numFmtId="0" fontId="86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/>
    </xf>
    <xf numFmtId="198" fontId="79" fillId="0" borderId="10" xfId="0" applyNumberFormat="1" applyFont="1" applyFill="1" applyBorder="1" applyAlignment="1">
      <alignment horizontal="right" vertical="center" wrapText="1"/>
    </xf>
    <xf numFmtId="0" fontId="82" fillId="0" borderId="0" xfId="0" applyFont="1" applyFill="1" applyAlignment="1">
      <alignment horizontal="right" vertical="center" wrapText="1"/>
    </xf>
    <xf numFmtId="37" fontId="78" fillId="0" borderId="12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right" vertical="center" wrapText="1"/>
    </xf>
    <xf numFmtId="0" fontId="96" fillId="0" borderId="11" xfId="0" applyFont="1" applyFill="1" applyBorder="1" applyAlignment="1">
      <alignment vertical="center" wrapText="1"/>
    </xf>
    <xf numFmtId="192" fontId="78" fillId="0" borderId="10" xfId="0" applyNumberFormat="1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/>
    </xf>
    <xf numFmtId="9" fontId="8" fillId="0" borderId="11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192" fontId="90" fillId="0" borderId="12" xfId="0" applyNumberFormat="1" applyFont="1" applyFill="1" applyBorder="1" applyAlignment="1">
      <alignment horizontal="left" wrapText="1"/>
    </xf>
    <xf numFmtId="0" fontId="98" fillId="0" borderId="11" xfId="0" applyFont="1" applyFill="1" applyBorder="1" applyAlignment="1">
      <alignment vertical="center" wrapText="1"/>
    </xf>
    <xf numFmtId="192" fontId="78" fillId="0" borderId="10" xfId="0" applyNumberFormat="1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vertical="top" wrapText="1"/>
      <protection/>
    </xf>
    <xf numFmtId="192" fontId="82" fillId="0" borderId="12" xfId="0" applyNumberFormat="1" applyFont="1" applyFill="1" applyBorder="1" applyAlignment="1">
      <alignment vertical="center" wrapText="1"/>
    </xf>
    <xf numFmtId="1" fontId="92" fillId="0" borderId="12" xfId="0" applyNumberFormat="1" applyFont="1" applyBorder="1" applyAlignment="1">
      <alignment horizontal="center" wrapText="1"/>
    </xf>
    <xf numFmtId="0" fontId="82" fillId="0" borderId="0" xfId="0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top" wrapText="1"/>
    </xf>
    <xf numFmtId="0" fontId="87" fillId="0" borderId="0" xfId="0" applyFont="1" applyFill="1" applyAlignment="1">
      <alignment horizontal="right" vertical="center" wrapText="1"/>
    </xf>
    <xf numFmtId="0" fontId="82" fillId="0" borderId="15" xfId="0" applyFont="1" applyFill="1" applyBorder="1" applyAlignment="1">
      <alignment horizontal="center" vertical="center" wrapText="1"/>
    </xf>
    <xf numFmtId="3" fontId="8" fillId="0" borderId="0" xfId="53" applyNumberFormat="1" applyFont="1" applyFill="1" applyBorder="1" applyAlignment="1">
      <alignment horizontal="center" wrapText="1"/>
      <protection/>
    </xf>
    <xf numFmtId="198" fontId="8" fillId="0" borderId="0" xfId="53" applyNumberFormat="1" applyFont="1" applyFill="1" applyBorder="1" applyAlignment="1">
      <alignment horizontal="center" wrapText="1"/>
      <protection/>
    </xf>
    <xf numFmtId="0" fontId="87" fillId="0" borderId="0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87" fillId="0" borderId="0" xfId="0" applyFont="1" applyFill="1" applyAlignment="1">
      <alignment vertical="center" wrapText="1"/>
    </xf>
    <xf numFmtId="198" fontId="8" fillId="0" borderId="10" xfId="53" applyNumberFormat="1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vertical="center" wrapText="1"/>
    </xf>
    <xf numFmtId="0" fontId="103" fillId="0" borderId="12" xfId="0" applyFont="1" applyFill="1" applyBorder="1" applyAlignment="1">
      <alignment vertical="center" wrapText="1"/>
    </xf>
    <xf numFmtId="192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87" fontId="8" fillId="0" borderId="10" xfId="0" applyNumberFormat="1" applyFont="1" applyFill="1" applyBorder="1" applyAlignment="1">
      <alignment horizontal="center" vertical="center"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3" fontId="85" fillId="0" borderId="10" xfId="0" applyNumberFormat="1" applyFont="1" applyFill="1" applyBorder="1" applyAlignment="1">
      <alignment horizontal="right" vertical="center"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" fontId="92" fillId="0" borderId="12" xfId="0" applyNumberFormat="1" applyFont="1" applyBorder="1" applyAlignment="1">
      <alignment horizontal="center" vertical="center" wrapText="1"/>
    </xf>
    <xf numFmtId="0" fontId="104" fillId="0" borderId="0" xfId="0" applyFont="1" applyFill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92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92" fillId="0" borderId="12" xfId="0" applyFont="1" applyBorder="1" applyAlignment="1">
      <alignment horizont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3" fontId="79" fillId="0" borderId="0" xfId="0" applyNumberFormat="1" applyFont="1" applyAlignment="1">
      <alignment/>
    </xf>
    <xf numFmtId="3" fontId="79" fillId="0" borderId="0" xfId="0" applyNumberFormat="1" applyFont="1" applyAlignment="1">
      <alignment horizontal="left"/>
    </xf>
    <xf numFmtId="3" fontId="90" fillId="0" borderId="10" xfId="0" applyNumberFormat="1" applyFont="1" applyFill="1" applyBorder="1" applyAlignment="1">
      <alignment horizontal="right" vertical="center" wrapText="1" indent="1"/>
    </xf>
    <xf numFmtId="49" fontId="88" fillId="0" borderId="12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top" wrapText="1"/>
    </xf>
    <xf numFmtId="0" fontId="83" fillId="0" borderId="0" xfId="0" applyFont="1" applyFill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2" fillId="0" borderId="12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3" fillId="0" borderId="0" xfId="0" applyFont="1" applyFill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187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16" fillId="0" borderId="10" xfId="0" applyNumberFormat="1" applyFont="1" applyBorder="1" applyAlignment="1">
      <alignment horizontal="center" vertical="center"/>
    </xf>
    <xf numFmtId="187" fontId="16" fillId="0" borderId="11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89" fillId="0" borderId="14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0" fontId="85" fillId="0" borderId="13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49" fontId="4" fillId="0" borderId="11" xfId="53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9" fontId="6" fillId="0" borderId="11" xfId="53" applyNumberFormat="1" applyFont="1" applyFill="1" applyBorder="1" applyAlignment="1">
      <alignment vertical="center" wrapText="1"/>
      <protection/>
    </xf>
    <xf numFmtId="49" fontId="1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/>
    </xf>
    <xf numFmtId="0" fontId="89" fillId="0" borderId="0" xfId="0" applyFont="1" applyAlignment="1">
      <alignment vertical="center"/>
    </xf>
    <xf numFmtId="0" fontId="81" fillId="0" borderId="14" xfId="0" applyFont="1" applyBorder="1" applyAlignment="1">
      <alignment horizontal="left" vertical="top" wrapText="1" indent="1"/>
    </xf>
    <xf numFmtId="194" fontId="85" fillId="0" borderId="10" xfId="0" applyNumberFormat="1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95" fillId="0" borderId="14" xfId="0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wrapText="1"/>
    </xf>
    <xf numFmtId="0" fontId="105" fillId="0" borderId="0" xfId="0" applyFont="1" applyBorder="1" applyAlignment="1">
      <alignment wrapText="1"/>
    </xf>
    <xf numFmtId="4" fontId="96" fillId="0" borderId="10" xfId="0" applyNumberFormat="1" applyFont="1" applyBorder="1" applyAlignment="1">
      <alignment horizontal="center" vertical="center" wrapText="1"/>
    </xf>
    <xf numFmtId="195" fontId="82" fillId="0" borderId="12" xfId="0" applyNumberFormat="1" applyFont="1" applyFill="1" applyBorder="1" applyAlignment="1">
      <alignment vertical="center" wrapText="1"/>
    </xf>
    <xf numFmtId="201" fontId="82" fillId="0" borderId="12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wrapText="1"/>
    </xf>
    <xf numFmtId="4" fontId="90" fillId="0" borderId="10" xfId="0" applyNumberFormat="1" applyFont="1" applyFill="1" applyBorder="1" applyAlignment="1">
      <alignment vertical="center" wrapText="1"/>
    </xf>
    <xf numFmtId="0" fontId="4" fillId="0" borderId="15" xfId="53" applyFont="1" applyFill="1" applyBorder="1" applyAlignment="1">
      <alignment vertical="center" wrapText="1"/>
      <protection/>
    </xf>
    <xf numFmtId="4" fontId="4" fillId="0" borderId="15" xfId="53" applyNumberFormat="1" applyFont="1" applyFill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 applyProtection="1">
      <alignment horizontal="center" vertical="center"/>
      <protection locked="0"/>
    </xf>
    <xf numFmtId="49" fontId="106" fillId="0" borderId="12" xfId="0" applyNumberFormat="1" applyFont="1" applyBorder="1" applyAlignment="1">
      <alignment horizontal="center" vertical="center" wrapText="1"/>
    </xf>
    <xf numFmtId="3" fontId="8" fillId="0" borderId="13" xfId="53" applyNumberFormat="1" applyFont="1" applyFill="1" applyBorder="1" applyAlignment="1">
      <alignment horizontal="center" vertical="center" wrapText="1"/>
      <protection/>
    </xf>
    <xf numFmtId="3" fontId="82" fillId="0" borderId="10" xfId="0" applyNumberFormat="1" applyFont="1" applyFill="1" applyBorder="1" applyAlignment="1">
      <alignment horizontal="center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8" fillId="0" borderId="12" xfId="0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 wrapText="1"/>
    </xf>
    <xf numFmtId="43" fontId="90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43" fontId="90" fillId="0" borderId="12" xfId="0" applyNumberFormat="1" applyFont="1" applyBorder="1" applyAlignment="1">
      <alignment vertical="center" wrapText="1"/>
    </xf>
    <xf numFmtId="1" fontId="90" fillId="0" borderId="10" xfId="0" applyNumberFormat="1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/>
    </xf>
    <xf numFmtId="0" fontId="83" fillId="0" borderId="0" xfId="0" applyFont="1" applyAlignment="1">
      <alignment horizontal="center" vertical="top" wrapText="1"/>
    </xf>
    <xf numFmtId="43" fontId="85" fillId="0" borderId="10" xfId="0" applyNumberFormat="1" applyFont="1" applyFill="1" applyBorder="1" applyAlignment="1">
      <alignment horizontal="center" vertical="center" wrapText="1"/>
    </xf>
    <xf numFmtId="43" fontId="90" fillId="0" borderId="10" xfId="0" applyNumberFormat="1" applyFont="1" applyFill="1" applyBorder="1" applyAlignment="1">
      <alignment horizontal="center" vertical="center" wrapText="1"/>
    </xf>
    <xf numFmtId="43" fontId="82" fillId="0" borderId="10" xfId="0" applyNumberFormat="1" applyFont="1" applyFill="1" applyBorder="1" applyAlignment="1">
      <alignment vertical="center" wrapText="1"/>
    </xf>
    <xf numFmtId="43" fontId="82" fillId="0" borderId="10" xfId="0" applyNumberFormat="1" applyFont="1" applyFill="1" applyBorder="1" applyAlignment="1">
      <alignment horizontal="center" vertical="center" wrapText="1"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90" fillId="0" borderId="10" xfId="0" applyFont="1" applyFill="1" applyBorder="1" applyAlignment="1">
      <alignment horizontal="center" vertical="center" wrapText="1"/>
    </xf>
    <xf numFmtId="2" fontId="4" fillId="0" borderId="12" xfId="53" applyNumberFormat="1" applyFont="1" applyFill="1" applyBorder="1" applyAlignment="1">
      <alignment vertical="center" wrapText="1"/>
      <protection/>
    </xf>
    <xf numFmtId="0" fontId="79" fillId="0" borderId="0" xfId="0" applyFont="1" applyAlignment="1">
      <alignment horizontal="center" vertical="center"/>
    </xf>
    <xf numFmtId="187" fontId="79" fillId="0" borderId="0" xfId="0" applyNumberFormat="1" applyFont="1" applyAlignment="1">
      <alignment horizontal="center" vertical="center"/>
    </xf>
    <xf numFmtId="4" fontId="94" fillId="0" borderId="0" xfId="0" applyNumberFormat="1" applyFont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94" fillId="34" borderId="0" xfId="0" applyNumberFormat="1" applyFont="1" applyFill="1" applyAlignment="1">
      <alignment horizontal="center" vertical="center"/>
    </xf>
    <xf numFmtId="3" fontId="94" fillId="0" borderId="0" xfId="0" applyNumberFormat="1" applyFont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4" fontId="90" fillId="0" borderId="12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90" fillId="0" borderId="12" xfId="0" applyNumberFormat="1" applyFont="1" applyFill="1" applyBorder="1" applyAlignment="1">
      <alignment vertical="center" wrapText="1"/>
    </xf>
    <xf numFmtId="39" fontId="90" fillId="0" borderId="12" xfId="0" applyNumberFormat="1" applyFont="1" applyFill="1" applyBorder="1" applyAlignment="1">
      <alignment horizontal="center" vertical="center" wrapText="1"/>
    </xf>
    <xf numFmtId="201" fontId="90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wrapText="1"/>
    </xf>
    <xf numFmtId="49" fontId="79" fillId="0" borderId="0" xfId="0" applyNumberFormat="1" applyFont="1" applyAlignment="1">
      <alignment/>
    </xf>
    <xf numFmtId="43" fontId="90" fillId="0" borderId="12" xfId="0" applyNumberFormat="1" applyFont="1" applyFill="1" applyBorder="1" applyAlignment="1">
      <alignment horizontal="left" vertical="center" wrapText="1"/>
    </xf>
    <xf numFmtId="4" fontId="8" fillId="0" borderId="11" xfId="53" applyNumberFormat="1" applyFont="1" applyFill="1" applyBorder="1" applyAlignment="1">
      <alignment horizontal="center" wrapText="1"/>
      <protection/>
    </xf>
    <xf numFmtId="4" fontId="79" fillId="0" borderId="10" xfId="0" applyNumberFormat="1" applyFont="1" applyFill="1" applyBorder="1" applyAlignment="1">
      <alignment horizontal="center" wrapText="1"/>
    </xf>
    <xf numFmtId="43" fontId="80" fillId="0" borderId="10" xfId="0" applyNumberFormat="1" applyFont="1" applyFill="1" applyBorder="1" applyAlignment="1">
      <alignment horizontal="center" vertical="center" wrapText="1"/>
    </xf>
    <xf numFmtId="43" fontId="78" fillId="0" borderId="10" xfId="0" applyNumberFormat="1" applyFont="1" applyFill="1" applyBorder="1" applyAlignment="1">
      <alignment horizontal="center" vertical="center" wrapText="1"/>
    </xf>
    <xf numFmtId="43" fontId="90" fillId="0" borderId="12" xfId="0" applyNumberFormat="1" applyFont="1" applyFill="1" applyBorder="1" applyAlignment="1">
      <alignment wrapText="1"/>
    </xf>
    <xf numFmtId="0" fontId="85" fillId="0" borderId="12" xfId="0" applyFont="1" applyFill="1" applyBorder="1" applyAlignment="1">
      <alignment horizontal="right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3" fontId="82" fillId="0" borderId="12" xfId="0" applyNumberFormat="1" applyFont="1" applyFill="1" applyBorder="1" applyAlignment="1">
      <alignment vertical="center" wrapText="1"/>
    </xf>
    <xf numFmtId="39" fontId="8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right" vertical="center" wrapText="1"/>
    </xf>
    <xf numFmtId="49" fontId="12" fillId="0" borderId="11" xfId="53" applyNumberFormat="1" applyFont="1" applyFill="1" applyBorder="1" applyAlignment="1">
      <alignment vertical="center" wrapText="1"/>
      <protection/>
    </xf>
    <xf numFmtId="0" fontId="107" fillId="0" borderId="10" xfId="0" applyFont="1" applyFill="1" applyBorder="1" applyAlignment="1">
      <alignment vertical="center" wrapText="1"/>
    </xf>
    <xf numFmtId="0" fontId="93" fillId="0" borderId="0" xfId="0" applyFont="1" applyAlignment="1">
      <alignment horizontal="center" vertical="top" wrapText="1"/>
    </xf>
    <xf numFmtId="0" fontId="4" fillId="0" borderId="11" xfId="53" applyNumberFormat="1" applyFont="1" applyFill="1" applyBorder="1" applyAlignment="1">
      <alignment vertical="center" wrapText="1"/>
      <protection/>
    </xf>
    <xf numFmtId="43" fontId="82" fillId="0" borderId="12" xfId="0" applyNumberFormat="1" applyFont="1" applyFill="1" applyBorder="1" applyAlignment="1">
      <alignment horizontal="left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108" fillId="0" borderId="0" xfId="0" applyFont="1" applyAlignment="1">
      <alignment/>
    </xf>
    <xf numFmtId="3" fontId="96" fillId="0" borderId="10" xfId="0" applyNumberFormat="1" applyFont="1" applyBorder="1" applyAlignment="1">
      <alignment horizontal="center" wrapText="1"/>
    </xf>
    <xf numFmtId="195" fontId="90" fillId="0" borderId="12" xfId="0" applyNumberFormat="1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96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wrapText="1"/>
    </xf>
    <xf numFmtId="0" fontId="98" fillId="0" borderId="10" xfId="0" applyFont="1" applyFill="1" applyBorder="1" applyAlignment="1">
      <alignment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80" fillId="0" borderId="11" xfId="0" applyFont="1" applyBorder="1" applyAlignment="1">
      <alignment/>
    </xf>
    <xf numFmtId="0" fontId="80" fillId="0" borderId="15" xfId="0" applyFont="1" applyBorder="1" applyAlignment="1">
      <alignment/>
    </xf>
    <xf numFmtId="0" fontId="80" fillId="0" borderId="13" xfId="0" applyFont="1" applyBorder="1" applyAlignment="1">
      <alignment/>
    </xf>
    <xf numFmtId="0" fontId="85" fillId="0" borderId="12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wrapText="1"/>
    </xf>
    <xf numFmtId="0" fontId="82" fillId="0" borderId="11" xfId="0" applyFont="1" applyFill="1" applyBorder="1" applyAlignment="1">
      <alignment vertical="center" wrapText="1"/>
    </xf>
    <xf numFmtId="0" fontId="82" fillId="0" borderId="13" xfId="0" applyFont="1" applyFill="1" applyBorder="1" applyAlignment="1">
      <alignment vertical="center" wrapText="1"/>
    </xf>
    <xf numFmtId="192" fontId="111" fillId="35" borderId="10" xfId="0" applyNumberFormat="1" applyFont="1" applyFill="1" applyBorder="1" applyAlignment="1">
      <alignment horizontal="center" vertical="center" wrapText="1"/>
    </xf>
    <xf numFmtId="192" fontId="111" fillId="35" borderId="10" xfId="0" applyNumberFormat="1" applyFont="1" applyFill="1" applyBorder="1" applyAlignment="1">
      <alignment vertical="center" wrapText="1"/>
    </xf>
    <xf numFmtId="192" fontId="82" fillId="35" borderId="10" xfId="0" applyNumberFormat="1" applyFont="1" applyFill="1" applyBorder="1" applyAlignment="1">
      <alignment vertical="center" wrapText="1"/>
    </xf>
    <xf numFmtId="0" fontId="85" fillId="35" borderId="10" xfId="0" applyFont="1" applyFill="1" applyBorder="1" applyAlignment="1">
      <alignment horizontal="center" vertical="center" wrapText="1"/>
    </xf>
    <xf numFmtId="2" fontId="4" fillId="35" borderId="10" xfId="53" applyNumberFormat="1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43" fontId="4" fillId="35" borderId="10" xfId="53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98" fontId="4" fillId="35" borderId="10" xfId="0" applyNumberFormat="1" applyFont="1" applyFill="1" applyBorder="1" applyAlignment="1">
      <alignment horizontal="center" vertical="center"/>
    </xf>
    <xf numFmtId="3" fontId="85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/>
    </xf>
    <xf numFmtId="198" fontId="4" fillId="35" borderId="10" xfId="0" applyNumberFormat="1" applyFont="1" applyFill="1" applyBorder="1" applyAlignment="1">
      <alignment horizontal="center"/>
    </xf>
    <xf numFmtId="0" fontId="85" fillId="35" borderId="10" xfId="0" applyFont="1" applyFill="1" applyBorder="1" applyAlignment="1">
      <alignment horizontal="center"/>
    </xf>
    <xf numFmtId="0" fontId="4" fillId="35" borderId="11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198" fontId="8" fillId="35" borderId="10" xfId="53" applyNumberFormat="1" applyFont="1" applyFill="1" applyBorder="1" applyAlignment="1">
      <alignment horizontal="center" vertical="center" wrapText="1"/>
      <protection/>
    </xf>
    <xf numFmtId="192" fontId="79" fillId="35" borderId="10" xfId="0" applyNumberFormat="1" applyFont="1" applyFill="1" applyBorder="1" applyAlignment="1">
      <alignment wrapText="1"/>
    </xf>
    <xf numFmtId="187" fontId="4" fillId="35" borderId="10" xfId="53" applyNumberFormat="1" applyFont="1" applyFill="1" applyBorder="1" applyAlignment="1">
      <alignment wrapText="1"/>
      <protection/>
    </xf>
    <xf numFmtId="187" fontId="8" fillId="35" borderId="10" xfId="0" applyNumberFormat="1" applyFont="1" applyFill="1" applyBorder="1" applyAlignment="1">
      <alignment horizontal="center"/>
    </xf>
    <xf numFmtId="195" fontId="79" fillId="35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187" fontId="4" fillId="35" borderId="10" xfId="53" applyNumberFormat="1" applyFont="1" applyFill="1" applyBorder="1" applyAlignment="1">
      <alignment horizontal="center" vertical="center" wrapText="1"/>
      <protection/>
    </xf>
    <xf numFmtId="3" fontId="85" fillId="35" borderId="10" xfId="0" applyNumberFormat="1" applyFont="1" applyFill="1" applyBorder="1" applyAlignment="1">
      <alignment horizontal="center" wrapText="1"/>
    </xf>
    <xf numFmtId="187" fontId="4" fillId="35" borderId="10" xfId="0" applyNumberFormat="1" applyFont="1" applyFill="1" applyBorder="1" applyAlignment="1">
      <alignment horizontal="center" vertical="center"/>
    </xf>
    <xf numFmtId="194" fontId="85" fillId="35" borderId="10" xfId="0" applyNumberFormat="1" applyFont="1" applyFill="1" applyBorder="1" applyAlignment="1">
      <alignment horizontal="center"/>
    </xf>
    <xf numFmtId="3" fontId="4" fillId="35" borderId="10" xfId="53" applyNumberFormat="1" applyFont="1" applyFill="1" applyBorder="1" applyAlignment="1">
      <alignment horizontal="center" vertical="center" wrapText="1"/>
      <protection/>
    </xf>
    <xf numFmtId="198" fontId="4" fillId="35" borderId="10" xfId="53" applyNumberFormat="1" applyFont="1" applyFill="1" applyBorder="1" applyAlignment="1">
      <alignment horizontal="center" vertical="center" wrapText="1"/>
      <protection/>
    </xf>
    <xf numFmtId="192" fontId="90" fillId="35" borderId="10" xfId="0" applyNumberFormat="1" applyFont="1" applyFill="1" applyBorder="1" applyAlignment="1">
      <alignment horizontal="center" vertical="center" wrapText="1"/>
    </xf>
    <xf numFmtId="3" fontId="8" fillId="35" borderId="10" xfId="53" applyNumberFormat="1" applyFont="1" applyFill="1" applyBorder="1" applyAlignment="1">
      <alignment horizontal="center" vertical="center" wrapText="1"/>
      <protection/>
    </xf>
    <xf numFmtId="3" fontId="8" fillId="35" borderId="10" xfId="0" applyNumberFormat="1" applyFont="1" applyFill="1" applyBorder="1" applyAlignment="1">
      <alignment horizontal="center"/>
    </xf>
    <xf numFmtId="1" fontId="8" fillId="35" borderId="10" xfId="53" applyNumberFormat="1" applyFont="1" applyFill="1" applyBorder="1" applyAlignment="1">
      <alignment horizontal="center" wrapText="1"/>
      <protection/>
    </xf>
    <xf numFmtId="199" fontId="2" fillId="35" borderId="10" xfId="0" applyNumberFormat="1" applyFont="1" applyFill="1" applyBorder="1" applyAlignment="1">
      <alignment horizontal="center" wrapText="1"/>
    </xf>
    <xf numFmtId="3" fontId="8" fillId="35" borderId="10" xfId="53" applyNumberFormat="1" applyFont="1" applyFill="1" applyBorder="1" applyAlignment="1">
      <alignment horizontal="center" wrapText="1"/>
      <protection/>
    </xf>
    <xf numFmtId="3" fontId="8" fillId="35" borderId="10" xfId="53" applyNumberFormat="1" applyFont="1" applyFill="1" applyBorder="1" applyAlignment="1">
      <alignment wrapText="1"/>
      <protection/>
    </xf>
    <xf numFmtId="0" fontId="90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3" fontId="79" fillId="35" borderId="10" xfId="0" applyNumberFormat="1" applyFont="1" applyFill="1" applyBorder="1" applyAlignment="1">
      <alignment horizontal="center" wrapText="1"/>
    </xf>
    <xf numFmtId="0" fontId="85" fillId="35" borderId="10" xfId="0" applyFont="1" applyFill="1" applyBorder="1" applyAlignment="1">
      <alignment horizontal="center" vertical="center"/>
    </xf>
    <xf numFmtId="192" fontId="85" fillId="35" borderId="10" xfId="0" applyNumberFormat="1" applyFont="1" applyFill="1" applyBorder="1" applyAlignment="1">
      <alignment horizontal="center" vertical="center" wrapText="1"/>
    </xf>
    <xf numFmtId="3" fontId="85" fillId="35" borderId="10" xfId="0" applyNumberFormat="1" applyFont="1" applyFill="1" applyBorder="1" applyAlignment="1">
      <alignment horizontal="center" vertical="center"/>
    </xf>
    <xf numFmtId="194" fontId="85" fillId="35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left" vertical="center" wrapText="1"/>
    </xf>
    <xf numFmtId="0" fontId="88" fillId="0" borderId="12" xfId="0" applyFont="1" applyBorder="1" applyAlignment="1">
      <alignment horizontal="center" wrapText="1"/>
    </xf>
    <xf numFmtId="0" fontId="82" fillId="0" borderId="0" xfId="0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92" fontId="79" fillId="0" borderId="15" xfId="0" applyNumberFormat="1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3" fontId="79" fillId="0" borderId="13" xfId="0" applyNumberFormat="1" applyFont="1" applyFill="1" applyBorder="1" applyAlignment="1">
      <alignment horizontal="center" vertical="center" wrapText="1"/>
    </xf>
    <xf numFmtId="181" fontId="85" fillId="35" borderId="10" xfId="61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88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left" vertical="center" wrapText="1"/>
    </xf>
    <xf numFmtId="0" fontId="88" fillId="0" borderId="12" xfId="0" applyFont="1" applyBorder="1" applyAlignment="1">
      <alignment horizontal="center" wrapText="1"/>
    </xf>
    <xf numFmtId="0" fontId="82" fillId="0" borderId="0" xfId="0" applyFont="1" applyFill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8" fillId="0" borderId="12" xfId="0" applyFont="1" applyBorder="1" applyAlignment="1">
      <alignment horizontal="center" wrapText="1"/>
    </xf>
    <xf numFmtId="0" fontId="92" fillId="0" borderId="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left" vertical="center" wrapText="1"/>
    </xf>
    <xf numFmtId="0" fontId="88" fillId="0" borderId="12" xfId="0" applyFont="1" applyBorder="1" applyAlignment="1">
      <alignment horizontal="center" wrapText="1"/>
    </xf>
    <xf numFmtId="0" fontId="8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1" fillId="0" borderId="14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95" fillId="0" borderId="14" xfId="0" applyFont="1" applyBorder="1" applyAlignment="1">
      <alignment horizontal="center" vertical="top" wrapText="1"/>
    </xf>
    <xf numFmtId="0" fontId="88" fillId="0" borderId="12" xfId="0" applyFont="1" applyBorder="1" applyAlignment="1">
      <alignment horizontal="center" wrapText="1"/>
    </xf>
    <xf numFmtId="0" fontId="92" fillId="0" borderId="12" xfId="0" applyFont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85" fillId="35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left" vertical="center" wrapText="1" indent="2"/>
    </xf>
    <xf numFmtId="0" fontId="95" fillId="0" borderId="0" xfId="0" applyFont="1" applyAlignment="1">
      <alignment horizontal="left" vertical="center" indent="2"/>
    </xf>
    <xf numFmtId="0" fontId="82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86" fillId="0" borderId="14" xfId="0" applyFont="1" applyBorder="1" applyAlignment="1">
      <alignment horizontal="center" vertical="top" wrapText="1"/>
    </xf>
    <xf numFmtId="0" fontId="84" fillId="0" borderId="0" xfId="0" applyFont="1" applyAlignment="1">
      <alignment horizontal="center" vertical="center"/>
    </xf>
    <xf numFmtId="0" fontId="92" fillId="0" borderId="12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top" wrapText="1"/>
    </xf>
    <xf numFmtId="0" fontId="113" fillId="0" borderId="12" xfId="0" applyFont="1" applyBorder="1" applyAlignment="1">
      <alignment horizontal="left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9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85" fillId="0" borderId="12" xfId="0" applyFont="1" applyBorder="1" applyAlignment="1">
      <alignment horizontal="center"/>
    </xf>
    <xf numFmtId="0" fontId="83" fillId="0" borderId="14" xfId="0" applyFont="1" applyBorder="1" applyAlignment="1">
      <alignment horizontal="center" vertical="top" wrapText="1"/>
    </xf>
    <xf numFmtId="0" fontId="114" fillId="0" borderId="11" xfId="0" applyFont="1" applyBorder="1" applyAlignment="1">
      <alignment horizontal="left" vertical="center" wrapText="1"/>
    </xf>
    <xf numFmtId="0" fontId="114" fillId="0" borderId="15" xfId="0" applyFont="1" applyBorder="1" applyAlignment="1">
      <alignment horizontal="left" vertical="center" wrapText="1"/>
    </xf>
    <xf numFmtId="0" fontId="114" fillId="0" borderId="13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0" fontId="111" fillId="35" borderId="11" xfId="0" applyFont="1" applyFill="1" applyBorder="1" applyAlignment="1">
      <alignment horizontal="left" vertical="center" wrapText="1"/>
    </xf>
    <xf numFmtId="0" fontId="111" fillId="35" borderId="15" xfId="0" applyFont="1" applyFill="1" applyBorder="1" applyAlignment="1">
      <alignment horizontal="left" vertical="center" wrapText="1"/>
    </xf>
    <xf numFmtId="0" fontId="111" fillId="35" borderId="13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left" vertical="center" wrapText="1"/>
    </xf>
    <xf numFmtId="0" fontId="101" fillId="0" borderId="13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92" fillId="0" borderId="12" xfId="0" applyFont="1" applyBorder="1" applyAlignment="1">
      <alignment horizontal="left" wrapText="1"/>
    </xf>
    <xf numFmtId="0" fontId="95" fillId="0" borderId="14" xfId="0" applyFont="1" applyBorder="1" applyAlignment="1">
      <alignment horizontal="center" vertical="top" wrapText="1"/>
    </xf>
    <xf numFmtId="0" fontId="82" fillId="0" borderId="12" xfId="0" applyFont="1" applyFill="1" applyBorder="1" applyAlignment="1">
      <alignment horizontal="center" wrapText="1"/>
    </xf>
    <xf numFmtId="0" fontId="90" fillId="0" borderId="12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left" vertical="center" wrapText="1"/>
    </xf>
    <xf numFmtId="0" fontId="102" fillId="0" borderId="0" xfId="0" applyFont="1" applyAlignment="1">
      <alignment horizontal="left" vertical="top" wrapText="1"/>
    </xf>
    <xf numFmtId="0" fontId="102" fillId="0" borderId="0" xfId="0" applyFont="1" applyAlignment="1">
      <alignment horizontal="left" vertical="top"/>
    </xf>
    <xf numFmtId="0" fontId="84" fillId="0" borderId="0" xfId="0" applyFont="1" applyFill="1" applyAlignment="1">
      <alignment horizontal="center" vertical="center"/>
    </xf>
    <xf numFmtId="0" fontId="101" fillId="0" borderId="11" xfId="0" applyFont="1" applyBorder="1" applyAlignment="1">
      <alignment horizontal="left" vertical="center" wrapText="1"/>
    </xf>
    <xf numFmtId="0" fontId="101" fillId="0" borderId="15" xfId="0" applyFont="1" applyBorder="1" applyAlignment="1">
      <alignment horizontal="left" vertical="center" wrapText="1"/>
    </xf>
    <xf numFmtId="0" fontId="101" fillId="0" borderId="13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103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0" fillId="0" borderId="0" xfId="0" applyFont="1" applyFill="1" applyAlignment="1">
      <alignment horizontal="left" vertical="center" wrapText="1"/>
    </xf>
    <xf numFmtId="0" fontId="90" fillId="0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/>
    </xf>
    <xf numFmtId="0" fontId="93" fillId="0" borderId="14" xfId="0" applyFont="1" applyBorder="1" applyAlignment="1">
      <alignment horizontal="center" vertical="top" wrapText="1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88" fillId="0" borderId="12" xfId="0" applyFont="1" applyBorder="1" applyAlignment="1">
      <alignment horizontal="center" wrapText="1"/>
    </xf>
    <xf numFmtId="0" fontId="82" fillId="0" borderId="0" xfId="0" applyFont="1" applyFill="1" applyAlignment="1">
      <alignment horizontal="center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7" fillId="0" borderId="13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left" wrapText="1"/>
    </xf>
    <xf numFmtId="0" fontId="82" fillId="0" borderId="15" xfId="0" applyFont="1" applyFill="1" applyBorder="1" applyAlignment="1">
      <alignment horizontal="left" wrapText="1"/>
    </xf>
    <xf numFmtId="0" fontId="82" fillId="0" borderId="13" xfId="0" applyFont="1" applyFill="1" applyBorder="1" applyAlignment="1">
      <alignment horizontal="left" wrapText="1"/>
    </xf>
    <xf numFmtId="0" fontId="113" fillId="0" borderId="12" xfId="0" applyFont="1" applyBorder="1" applyAlignment="1">
      <alignment horizontal="center" wrapText="1"/>
    </xf>
    <xf numFmtId="0" fontId="81" fillId="0" borderId="14" xfId="0" applyFont="1" applyFill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left" vertical="center" wrapText="1"/>
    </xf>
    <xf numFmtId="0" fontId="115" fillId="0" borderId="15" xfId="0" applyFont="1" applyFill="1" applyBorder="1" applyAlignment="1">
      <alignment horizontal="left" vertical="center" wrapText="1"/>
    </xf>
    <xf numFmtId="0" fontId="115" fillId="0" borderId="13" xfId="0" applyFont="1" applyFill="1" applyBorder="1" applyAlignment="1">
      <alignment horizontal="left" vertical="center" wrapText="1"/>
    </xf>
    <xf numFmtId="0" fontId="115" fillId="0" borderId="11" xfId="0" applyFont="1" applyFill="1" applyBorder="1" applyAlignment="1">
      <alignment horizontal="left" wrapText="1"/>
    </xf>
    <xf numFmtId="0" fontId="115" fillId="0" borderId="15" xfId="0" applyFont="1" applyFill="1" applyBorder="1" applyAlignment="1">
      <alignment horizontal="left" wrapText="1"/>
    </xf>
    <xf numFmtId="0" fontId="115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90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wrapText="1"/>
    </xf>
    <xf numFmtId="0" fontId="82" fillId="0" borderId="0" xfId="0" applyFont="1" applyFill="1" applyAlignment="1">
      <alignment horizontal="left" wrapText="1"/>
    </xf>
    <xf numFmtId="0" fontId="89" fillId="0" borderId="14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113" fillId="0" borderId="12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horizontal="left" wrapText="1"/>
    </xf>
    <xf numFmtId="0" fontId="101" fillId="0" borderId="15" xfId="0" applyFont="1" applyFill="1" applyBorder="1" applyAlignment="1">
      <alignment horizontal="left" wrapText="1"/>
    </xf>
    <xf numFmtId="0" fontId="101" fillId="0" borderId="13" xfId="0" applyFont="1" applyFill="1" applyBorder="1" applyAlignment="1">
      <alignment horizontal="left" wrapText="1"/>
    </xf>
    <xf numFmtId="0" fontId="85" fillId="0" borderId="1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92" fontId="101" fillId="0" borderId="11" xfId="0" applyNumberFormat="1" applyFont="1" applyFill="1" applyBorder="1" applyAlignment="1">
      <alignment horizontal="left" wrapText="1"/>
    </xf>
    <xf numFmtId="0" fontId="92" fillId="0" borderId="12" xfId="0" applyFont="1" applyBorder="1" applyAlignment="1">
      <alignment horizontal="center" vertical="center" wrapText="1"/>
    </xf>
    <xf numFmtId="0" fontId="103" fillId="0" borderId="0" xfId="0" applyFont="1" applyFill="1" applyAlignment="1">
      <alignment horizontal="left" vertical="center" wrapText="1"/>
    </xf>
    <xf numFmtId="0" fontId="98" fillId="0" borderId="10" xfId="0" applyFont="1" applyBorder="1" applyAlignment="1">
      <alignment horizontal="left" vertical="center" wrapText="1"/>
    </xf>
    <xf numFmtId="0" fontId="114" fillId="0" borderId="11" xfId="0" applyFont="1" applyFill="1" applyBorder="1" applyAlignment="1">
      <alignment horizontal="left" vertical="center" wrapText="1"/>
    </xf>
    <xf numFmtId="0" fontId="114" fillId="0" borderId="15" xfId="0" applyFont="1" applyFill="1" applyBorder="1" applyAlignment="1">
      <alignment horizontal="left" vertical="center" wrapText="1"/>
    </xf>
    <xf numFmtId="0" fontId="114" fillId="0" borderId="13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116" fillId="0" borderId="14" xfId="0" applyFont="1" applyBorder="1" applyAlignment="1">
      <alignment vertical="center"/>
    </xf>
    <xf numFmtId="0" fontId="88" fillId="0" borderId="12" xfId="0" applyFont="1" applyFill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117" fillId="0" borderId="11" xfId="0" applyFont="1" applyBorder="1" applyAlignment="1">
      <alignment horizontal="left" wrapText="1"/>
    </xf>
    <xf numFmtId="0" fontId="117" fillId="0" borderId="15" xfId="0" applyFont="1" applyBorder="1" applyAlignment="1">
      <alignment horizontal="left" wrapText="1"/>
    </xf>
    <xf numFmtId="0" fontId="80" fillId="0" borderId="11" xfId="0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94" fillId="0" borderId="11" xfId="0" applyFont="1" applyBorder="1" applyAlignment="1">
      <alignment horizontal="left"/>
    </xf>
    <xf numFmtId="0" fontId="94" fillId="0" borderId="15" xfId="0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0" fontId="85" fillId="0" borderId="11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85" fillId="0" borderId="0" xfId="0" applyFont="1" applyAlignment="1">
      <alignment horizontal="left" wrapText="1"/>
    </xf>
    <xf numFmtId="0" fontId="79" fillId="0" borderId="11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9" fillId="0" borderId="13" xfId="0" applyFont="1" applyBorder="1" applyAlignment="1">
      <alignment horizontal="left" wrapText="1"/>
    </xf>
    <xf numFmtId="0" fontId="85" fillId="0" borderId="11" xfId="0" applyNumberFormat="1" applyFont="1" applyFill="1" applyBorder="1" applyAlignment="1">
      <alignment horizontal="left" vertical="center" wrapText="1"/>
    </xf>
    <xf numFmtId="0" fontId="85" fillId="0" borderId="13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ультура(оста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\&#1050;&#1086;&#1076;&#1080;%20&#1092;&#1091;&#1085;&#1082;&#1094;%20&#1082;&#1083;&#1072;&#1089;&#1080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9">
          <cell r="C9" t="str">
            <v>Забезпечення діяльності палаців і будинків культури, клубів, центрів дозвілля та інших клубних закладів</v>
          </cell>
        </row>
        <row r="12">
          <cell r="C12" t="str">
            <v>Інші  заходи в  галузі культури і мистецтва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1" sqref="A11"/>
    </sheetView>
  </sheetViews>
  <sheetFormatPr defaultColWidth="21.57421875" defaultRowHeight="15"/>
  <cols>
    <col min="1" max="1" width="6.57421875" style="2" customWidth="1"/>
    <col min="2" max="2" width="37.00390625" style="2" customWidth="1"/>
    <col min="3" max="3" width="16.140625" style="2" customWidth="1"/>
    <col min="4" max="5" width="18.00390625" style="2" customWidth="1"/>
    <col min="6" max="6" width="15.57421875" style="2" customWidth="1"/>
    <col min="7" max="7" width="18.421875" style="2" customWidth="1"/>
    <col min="8" max="16384" width="21.57421875" style="2" customWidth="1"/>
  </cols>
  <sheetData>
    <row r="1" spans="6:7" ht="9" customHeight="1">
      <c r="F1" s="752" t="s">
        <v>181</v>
      </c>
      <c r="G1" s="753"/>
    </row>
    <row r="2" spans="6:7" ht="10.5" customHeight="1">
      <c r="F2" s="753"/>
      <c r="G2" s="753"/>
    </row>
    <row r="3" spans="6:7" ht="15">
      <c r="F3" s="753"/>
      <c r="G3" s="753"/>
    </row>
    <row r="4" spans="1:6" ht="12" customHeight="1">
      <c r="A4" s="160"/>
      <c r="F4" s="98" t="s">
        <v>0</v>
      </c>
    </row>
    <row r="5" spans="1:7" ht="10.5" customHeight="1">
      <c r="A5" s="160"/>
      <c r="F5" s="754" t="s">
        <v>169</v>
      </c>
      <c r="G5" s="754"/>
    </row>
    <row r="6" spans="1:7" ht="26.25" customHeight="1">
      <c r="A6" s="160"/>
      <c r="B6" s="160"/>
      <c r="F6" s="755" t="s">
        <v>290</v>
      </c>
      <c r="G6" s="755"/>
    </row>
    <row r="7" spans="1:7" ht="12.75" customHeight="1">
      <c r="A7" s="160"/>
      <c r="F7" s="756" t="s">
        <v>1</v>
      </c>
      <c r="G7" s="756"/>
    </row>
    <row r="8" spans="1:7" ht="15.75">
      <c r="A8" s="160"/>
      <c r="B8" s="160"/>
      <c r="F8" s="481" t="s">
        <v>349</v>
      </c>
      <c r="G8" s="482" t="s">
        <v>346</v>
      </c>
    </row>
    <row r="9" spans="1:7" ht="9.75" customHeight="1">
      <c r="A9" s="757" t="s">
        <v>190</v>
      </c>
      <c r="B9" s="757"/>
      <c r="C9" s="757"/>
      <c r="D9" s="757"/>
      <c r="E9" s="757"/>
      <c r="F9" s="757"/>
      <c r="G9" s="757"/>
    </row>
    <row r="10" spans="1:8" ht="12" customHeight="1">
      <c r="A10" s="757" t="s">
        <v>365</v>
      </c>
      <c r="B10" s="757"/>
      <c r="C10" s="757"/>
      <c r="D10" s="757"/>
      <c r="E10" s="757"/>
      <c r="F10" s="757"/>
      <c r="G10" s="757"/>
      <c r="H10" s="42"/>
    </row>
    <row r="11" spans="1:7" ht="24" customHeight="1">
      <c r="A11" s="125" t="s">
        <v>172</v>
      </c>
      <c r="B11" s="284">
        <v>10100000</v>
      </c>
      <c r="C11" s="758" t="s">
        <v>287</v>
      </c>
      <c r="D11" s="758"/>
      <c r="E11" s="758"/>
      <c r="F11" s="758"/>
      <c r="G11" s="304" t="s">
        <v>288</v>
      </c>
    </row>
    <row r="12" spans="1:7" ht="12.75" customHeight="1">
      <c r="A12" s="759" t="s">
        <v>226</v>
      </c>
      <c r="B12" s="759"/>
      <c r="C12" s="760" t="s">
        <v>1</v>
      </c>
      <c r="D12" s="760"/>
      <c r="E12" s="760"/>
      <c r="F12" s="760"/>
      <c r="G12" s="103" t="s">
        <v>173</v>
      </c>
    </row>
    <row r="13" spans="1:7" ht="33.75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102" t="str">
        <f>G11</f>
        <v>44231052</v>
      </c>
    </row>
    <row r="14" spans="1:7" ht="22.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</row>
    <row r="15" spans="1:7" ht="39.75" customHeight="1">
      <c r="A15" s="127" t="s">
        <v>175</v>
      </c>
      <c r="B15" s="298">
        <v>1010160</v>
      </c>
      <c r="C15" s="158" t="s">
        <v>191</v>
      </c>
      <c r="D15" s="158" t="s">
        <v>194</v>
      </c>
      <c r="E15" s="761" t="s">
        <v>239</v>
      </c>
      <c r="F15" s="761"/>
      <c r="G15" s="245">
        <v>1355300000</v>
      </c>
    </row>
    <row r="16" spans="2:7" ht="31.5" customHeight="1">
      <c r="B16" s="104" t="s">
        <v>176</v>
      </c>
      <c r="C16" s="292" t="s">
        <v>177</v>
      </c>
      <c r="D16" s="285" t="s">
        <v>178</v>
      </c>
      <c r="E16" s="759" t="s">
        <v>179</v>
      </c>
      <c r="F16" s="759"/>
      <c r="G16" s="285" t="s">
        <v>180</v>
      </c>
    </row>
    <row r="17" spans="1:7" ht="13.5" customHeight="1">
      <c r="A17" s="289" t="s">
        <v>2</v>
      </c>
      <c r="B17" s="762" t="s">
        <v>183</v>
      </c>
      <c r="C17" s="762"/>
      <c r="D17" s="437">
        <f>E35</f>
        <v>4231600</v>
      </c>
      <c r="E17" s="763" t="s">
        <v>192</v>
      </c>
      <c r="F17" s="763"/>
      <c r="G17" s="465">
        <f>C35</f>
        <v>4231600</v>
      </c>
    </row>
    <row r="18" spans="1:7" ht="12.75" customHeight="1">
      <c r="A18" s="289"/>
      <c r="B18" s="101" t="s">
        <v>193</v>
      </c>
      <c r="C18" s="107">
        <f>D35</f>
        <v>0</v>
      </c>
      <c r="D18" s="286" t="s">
        <v>187</v>
      </c>
      <c r="E18" s="160"/>
      <c r="F18" s="287"/>
      <c r="G18" s="160"/>
    </row>
    <row r="19" spans="1:7" ht="15">
      <c r="A19" s="289" t="s">
        <v>3</v>
      </c>
      <c r="B19" s="764" t="s">
        <v>35</v>
      </c>
      <c r="C19" s="764"/>
      <c r="D19" s="764"/>
      <c r="E19" s="764"/>
      <c r="F19" s="764"/>
      <c r="G19" s="764"/>
    </row>
    <row r="20" spans="1:7" ht="53.25" customHeight="1">
      <c r="A20" s="289"/>
      <c r="B20" s="762" t="s">
        <v>347</v>
      </c>
      <c r="C20" s="762"/>
      <c r="D20" s="762"/>
      <c r="E20" s="762"/>
      <c r="F20" s="762"/>
      <c r="G20" s="762"/>
    </row>
    <row r="21" spans="1:7" ht="18.75" customHeight="1">
      <c r="A21" s="289" t="s">
        <v>4</v>
      </c>
      <c r="B21" s="764" t="s">
        <v>184</v>
      </c>
      <c r="C21" s="764"/>
      <c r="D21" s="764"/>
      <c r="E21" s="764"/>
      <c r="F21" s="764"/>
      <c r="G21" s="764"/>
    </row>
    <row r="22" spans="1:7" ht="13.5" customHeight="1">
      <c r="A22" s="86" t="s">
        <v>7</v>
      </c>
      <c r="B22" s="765" t="s">
        <v>185</v>
      </c>
      <c r="C22" s="765"/>
      <c r="D22" s="765"/>
      <c r="E22" s="765"/>
      <c r="F22" s="765"/>
      <c r="G22" s="765"/>
    </row>
    <row r="23" spans="1:7" ht="15" customHeight="1">
      <c r="A23" s="290"/>
      <c r="B23" s="766" t="s">
        <v>211</v>
      </c>
      <c r="C23" s="767"/>
      <c r="D23" s="767"/>
      <c r="E23" s="767"/>
      <c r="F23" s="129"/>
      <c r="G23" s="129"/>
    </row>
    <row r="24" spans="1:7" ht="15">
      <c r="A24" s="289">
        <v>7</v>
      </c>
      <c r="B24" s="762" t="s">
        <v>52</v>
      </c>
      <c r="C24" s="762"/>
      <c r="D24" s="762"/>
      <c r="E24" s="762"/>
      <c r="F24" s="762"/>
      <c r="G24" s="762"/>
    </row>
    <row r="25" spans="1:7" ht="13.5" customHeight="1">
      <c r="A25" s="289"/>
      <c r="B25" s="768" t="s">
        <v>36</v>
      </c>
      <c r="C25" s="768"/>
      <c r="D25" s="768"/>
      <c r="E25" s="768"/>
      <c r="F25" s="768"/>
      <c r="G25" s="768"/>
    </row>
    <row r="26" spans="1:5" ht="15" customHeight="1">
      <c r="A26" s="289">
        <v>8</v>
      </c>
      <c r="B26" s="769" t="s">
        <v>6</v>
      </c>
      <c r="C26" s="769"/>
      <c r="D26" s="769"/>
      <c r="E26" s="160"/>
    </row>
    <row r="27" spans="1:7" ht="15">
      <c r="A27" s="86" t="s">
        <v>7</v>
      </c>
      <c r="B27" s="765" t="s">
        <v>8</v>
      </c>
      <c r="C27" s="765"/>
      <c r="D27" s="765"/>
      <c r="E27" s="765"/>
      <c r="F27" s="765"/>
      <c r="G27" s="765"/>
    </row>
    <row r="28" spans="1:7" ht="15">
      <c r="A28" s="288">
        <v>1</v>
      </c>
      <c r="B28" s="770" t="s">
        <v>37</v>
      </c>
      <c r="C28" s="770"/>
      <c r="D28" s="770"/>
      <c r="E28" s="770"/>
      <c r="F28" s="770"/>
      <c r="G28" s="770"/>
    </row>
    <row r="29" spans="1:7" ht="7.5" customHeight="1">
      <c r="A29" s="290"/>
      <c r="B29" s="771"/>
      <c r="C29" s="771"/>
      <c r="D29" s="771"/>
      <c r="E29" s="771"/>
      <c r="F29" s="771"/>
      <c r="G29" s="771"/>
    </row>
    <row r="30" ht="8.25" customHeight="1" hidden="1">
      <c r="A30" s="1"/>
    </row>
    <row r="31" spans="1:7" ht="15.75" customHeight="1">
      <c r="A31" s="289">
        <v>9</v>
      </c>
      <c r="B31" s="762" t="s">
        <v>10</v>
      </c>
      <c r="C31" s="762"/>
      <c r="D31" s="762"/>
      <c r="E31" s="101" t="s">
        <v>11</v>
      </c>
      <c r="G31" s="160"/>
    </row>
    <row r="32" spans="1:5" ht="16.5" customHeight="1">
      <c r="A32" s="86" t="s">
        <v>7</v>
      </c>
      <c r="B32" s="159" t="s">
        <v>12</v>
      </c>
      <c r="C32" s="159" t="s">
        <v>13</v>
      </c>
      <c r="D32" s="159" t="s">
        <v>14</v>
      </c>
      <c r="E32" s="159" t="s">
        <v>15</v>
      </c>
    </row>
    <row r="33" spans="1:5" ht="11.25" customHeight="1">
      <c r="A33" s="86">
        <v>1</v>
      </c>
      <c r="B33" s="86">
        <v>2</v>
      </c>
      <c r="C33" s="86">
        <v>3</v>
      </c>
      <c r="D33" s="86">
        <v>4</v>
      </c>
      <c r="E33" s="86">
        <v>6</v>
      </c>
    </row>
    <row r="34" spans="1:5" ht="38.25" customHeight="1">
      <c r="A34" s="288">
        <v>1</v>
      </c>
      <c r="B34" s="300" t="str">
        <f>B28</f>
        <v>Забезпечення виконання наданих законодавством повноважень у сфері культури та мистецтва</v>
      </c>
      <c r="C34" s="435">
        <v>4231600</v>
      </c>
      <c r="D34" s="435"/>
      <c r="E34" s="435">
        <f>C34+D34</f>
        <v>4231600</v>
      </c>
    </row>
    <row r="35" spans="1:5" ht="15">
      <c r="A35" s="772" t="s">
        <v>15</v>
      </c>
      <c r="B35" s="772"/>
      <c r="C35" s="435">
        <f>C34</f>
        <v>4231600</v>
      </c>
      <c r="D35" s="435"/>
      <c r="E35" s="435">
        <f>E34</f>
        <v>4231600</v>
      </c>
    </row>
    <row r="36" spans="1:7" ht="13.5" customHeight="1">
      <c r="A36" s="113">
        <v>10</v>
      </c>
      <c r="B36" s="773" t="s">
        <v>17</v>
      </c>
      <c r="C36" s="773"/>
      <c r="D36" s="773"/>
      <c r="E36" s="773"/>
      <c r="F36" s="773"/>
      <c r="G36" s="773"/>
    </row>
    <row r="37" spans="1:7" ht="13.5" customHeight="1">
      <c r="A37" s="116"/>
      <c r="B37" s="78" t="s">
        <v>18</v>
      </c>
      <c r="C37" s="78" t="s">
        <v>13</v>
      </c>
      <c r="D37" s="78" t="s">
        <v>14</v>
      </c>
      <c r="E37" s="128"/>
      <c r="F37" s="116"/>
      <c r="G37" s="116"/>
    </row>
    <row r="38" spans="1:7" ht="6.75" customHeight="1">
      <c r="A38" s="116"/>
      <c r="B38" s="78">
        <v>1</v>
      </c>
      <c r="C38" s="78">
        <v>2</v>
      </c>
      <c r="D38" s="78">
        <v>3</v>
      </c>
      <c r="E38" s="128"/>
      <c r="F38" s="116"/>
      <c r="G38" s="116"/>
    </row>
    <row r="39" spans="1:7" ht="8.25" customHeight="1">
      <c r="A39" s="116"/>
      <c r="B39" s="79" t="s">
        <v>15</v>
      </c>
      <c r="C39" s="79"/>
      <c r="D39" s="79"/>
      <c r="E39" s="119"/>
      <c r="F39" s="116"/>
      <c r="G39" s="116"/>
    </row>
    <row r="40" spans="1:7" ht="15">
      <c r="A40" s="289">
        <v>11</v>
      </c>
      <c r="B40" s="762" t="s">
        <v>20</v>
      </c>
      <c r="C40" s="762"/>
      <c r="D40" s="762"/>
      <c r="E40" s="762"/>
      <c r="F40" s="762"/>
      <c r="G40" s="762"/>
    </row>
    <row r="41" spans="1:7" ht="15.75" customHeight="1">
      <c r="A41" s="86" t="s">
        <v>7</v>
      </c>
      <c r="B41" s="288" t="s">
        <v>21</v>
      </c>
      <c r="C41" s="288" t="s">
        <v>22</v>
      </c>
      <c r="D41" s="288" t="s">
        <v>23</v>
      </c>
      <c r="E41" s="288" t="s">
        <v>13</v>
      </c>
      <c r="F41" s="288" t="s">
        <v>14</v>
      </c>
      <c r="G41" s="288" t="s">
        <v>15</v>
      </c>
    </row>
    <row r="42" spans="1:7" ht="12" customHeight="1">
      <c r="A42" s="86">
        <v>1</v>
      </c>
      <c r="B42" s="86">
        <v>2</v>
      </c>
      <c r="C42" s="86">
        <v>3</v>
      </c>
      <c r="D42" s="86">
        <v>4</v>
      </c>
      <c r="E42" s="86"/>
      <c r="F42" s="86">
        <v>6</v>
      </c>
      <c r="G42" s="86">
        <v>7</v>
      </c>
    </row>
    <row r="43" spans="1:7" ht="13.5" customHeight="1">
      <c r="A43" s="288">
        <v>1</v>
      </c>
      <c r="B43" s="776" t="str">
        <f>B34</f>
        <v>Забезпечення виконання наданих законодавством повноважень у сфері культури та мистецтва</v>
      </c>
      <c r="C43" s="777"/>
      <c r="D43" s="777"/>
      <c r="E43" s="777"/>
      <c r="F43" s="777"/>
      <c r="G43" s="778"/>
    </row>
    <row r="44" spans="1:7" ht="14.25" customHeight="1">
      <c r="A44" s="288">
        <v>1</v>
      </c>
      <c r="B44" s="80" t="s">
        <v>24</v>
      </c>
      <c r="C44" s="290"/>
      <c r="D44" s="290"/>
      <c r="E44" s="290"/>
      <c r="F44" s="290"/>
      <c r="G44" s="290"/>
    </row>
    <row r="45" spans="1:7" ht="13.5" customHeight="1">
      <c r="A45" s="288"/>
      <c r="B45" s="77" t="s">
        <v>38</v>
      </c>
      <c r="C45" s="159" t="s">
        <v>43</v>
      </c>
      <c r="D45" s="159" t="s">
        <v>44</v>
      </c>
      <c r="E45" s="288">
        <v>10</v>
      </c>
      <c r="F45" s="291"/>
      <c r="G45" s="291">
        <f>SUM(E45:F45)</f>
        <v>10</v>
      </c>
    </row>
    <row r="46" spans="1:7" ht="12" customHeight="1">
      <c r="A46" s="288">
        <v>2</v>
      </c>
      <c r="B46" s="80" t="s">
        <v>25</v>
      </c>
      <c r="C46" s="159"/>
      <c r="D46" s="159"/>
      <c r="E46" s="290"/>
      <c r="F46" s="291"/>
      <c r="G46" s="291"/>
    </row>
    <row r="47" spans="1:7" ht="30" customHeight="1">
      <c r="A47" s="288"/>
      <c r="B47" s="5" t="s">
        <v>39</v>
      </c>
      <c r="C47" s="159" t="s">
        <v>43</v>
      </c>
      <c r="D47" s="159" t="s">
        <v>46</v>
      </c>
      <c r="E47" s="555">
        <v>419</v>
      </c>
      <c r="F47" s="291"/>
      <c r="G47" s="288">
        <f>SUM(E47:F47)</f>
        <v>419</v>
      </c>
    </row>
    <row r="48" spans="1:7" ht="29.25" customHeight="1">
      <c r="A48" s="288"/>
      <c r="B48" s="5" t="s">
        <v>168</v>
      </c>
      <c r="C48" s="159" t="s">
        <v>43</v>
      </c>
      <c r="D48" s="159" t="s">
        <v>47</v>
      </c>
      <c r="E48" s="555">
        <v>513</v>
      </c>
      <c r="F48" s="291"/>
      <c r="G48" s="288">
        <f>SUM(E48:F48)</f>
        <v>513</v>
      </c>
    </row>
    <row r="49" spans="1:7" ht="27" customHeight="1">
      <c r="A49" s="77"/>
      <c r="B49" s="5" t="s">
        <v>40</v>
      </c>
      <c r="C49" s="159" t="s">
        <v>43</v>
      </c>
      <c r="D49" s="159" t="s">
        <v>48</v>
      </c>
      <c r="E49" s="555">
        <v>25</v>
      </c>
      <c r="F49" s="291"/>
      <c r="G49" s="288">
        <f>SUM(E49:F49)</f>
        <v>25</v>
      </c>
    </row>
    <row r="50" spans="1:7" ht="14.25" customHeight="1">
      <c r="A50" s="288">
        <v>3</v>
      </c>
      <c r="B50" s="80" t="s">
        <v>26</v>
      </c>
      <c r="C50" s="159"/>
      <c r="D50" s="159"/>
      <c r="E50" s="290"/>
      <c r="F50" s="291"/>
      <c r="G50" s="288"/>
    </row>
    <row r="51" spans="1:7" ht="28.5" customHeight="1">
      <c r="A51" s="288"/>
      <c r="B51" s="225" t="s">
        <v>292</v>
      </c>
      <c r="C51" s="159" t="s">
        <v>43</v>
      </c>
      <c r="D51" s="294" t="s">
        <v>49</v>
      </c>
      <c r="E51" s="436">
        <f>E47/E45</f>
        <v>41.9</v>
      </c>
      <c r="F51" s="291"/>
      <c r="G51" s="436">
        <f>SUM(E51:F51)</f>
        <v>41.9</v>
      </c>
    </row>
    <row r="52" spans="1:7" ht="39.75" customHeight="1">
      <c r="A52" s="288"/>
      <c r="B52" s="225" t="s">
        <v>293</v>
      </c>
      <c r="C52" s="159" t="s">
        <v>43</v>
      </c>
      <c r="D52" s="294" t="s">
        <v>49</v>
      </c>
      <c r="E52" s="436">
        <f>E48/10</f>
        <v>51.3</v>
      </c>
      <c r="F52" s="438"/>
      <c r="G52" s="436">
        <f>SUM(E52:F52)</f>
        <v>51.3</v>
      </c>
    </row>
    <row r="53" spans="1:7" ht="26.25">
      <c r="A53" s="288"/>
      <c r="B53" s="5" t="s">
        <v>41</v>
      </c>
      <c r="C53" s="294" t="s">
        <v>165</v>
      </c>
      <c r="D53" s="294" t="s">
        <v>49</v>
      </c>
      <c r="E53" s="115">
        <f>C34/3/1000</f>
        <v>1410.5333333333333</v>
      </c>
      <c r="F53" s="291"/>
      <c r="G53" s="115">
        <f>SUM(E53:F53)</f>
        <v>1410.5333333333333</v>
      </c>
    </row>
    <row r="54" spans="1:7" ht="15.75">
      <c r="A54" s="288">
        <v>4</v>
      </c>
      <c r="B54" s="80" t="s">
        <v>27</v>
      </c>
      <c r="C54" s="159"/>
      <c r="D54" s="159"/>
      <c r="E54" s="290"/>
      <c r="F54" s="291"/>
      <c r="G54" s="291"/>
    </row>
    <row r="55" spans="1:7" ht="27" customHeight="1">
      <c r="A55" s="77"/>
      <c r="B55" s="5" t="s">
        <v>42</v>
      </c>
      <c r="C55" s="159" t="s">
        <v>50</v>
      </c>
      <c r="D55" s="159" t="s">
        <v>49</v>
      </c>
      <c r="E55" s="288">
        <v>100</v>
      </c>
      <c r="F55" s="291"/>
      <c r="G55" s="291">
        <f>SUM(E55:F55)</f>
        <v>100</v>
      </c>
    </row>
    <row r="56" spans="1:7" ht="15.75" customHeight="1">
      <c r="A56" s="762" t="s">
        <v>28</v>
      </c>
      <c r="B56" s="762"/>
      <c r="C56" s="762"/>
      <c r="D56" s="286"/>
      <c r="E56" s="286"/>
      <c r="F56" s="81"/>
      <c r="G56" s="81"/>
    </row>
    <row r="57" spans="1:7" ht="15.75" customHeight="1">
      <c r="A57" s="762" t="s">
        <v>29</v>
      </c>
      <c r="B57" s="762"/>
      <c r="C57" s="762"/>
      <c r="D57" s="88"/>
      <c r="E57" s="88"/>
      <c r="F57" s="774" t="s">
        <v>291</v>
      </c>
      <c r="G57" s="774"/>
    </row>
    <row r="58" spans="1:7" ht="14.25" customHeight="1">
      <c r="A58" s="87"/>
      <c r="B58" s="286"/>
      <c r="C58" s="81"/>
      <c r="D58" s="113" t="s">
        <v>30</v>
      </c>
      <c r="E58" s="113"/>
      <c r="F58" s="779" t="s">
        <v>31</v>
      </c>
      <c r="G58" s="779"/>
    </row>
    <row r="59" spans="1:7" ht="14.25" customHeight="1">
      <c r="A59" s="762" t="s">
        <v>32</v>
      </c>
      <c r="B59" s="762"/>
      <c r="C59" s="762"/>
      <c r="D59" s="113"/>
      <c r="E59" s="113"/>
      <c r="F59" s="388"/>
      <c r="G59" s="388"/>
    </row>
    <row r="60" spans="1:7" ht="15.75" customHeight="1">
      <c r="A60" s="762" t="s">
        <v>33</v>
      </c>
      <c r="B60" s="762"/>
      <c r="C60" s="762"/>
      <c r="D60" s="88"/>
      <c r="E60" s="88"/>
      <c r="F60" s="774" t="s">
        <v>280</v>
      </c>
      <c r="G60" s="774"/>
    </row>
    <row r="61" spans="1:7" ht="13.5" customHeight="1">
      <c r="A61" s="286"/>
      <c r="B61" s="283"/>
      <c r="C61" s="289"/>
      <c r="D61" s="440" t="s">
        <v>30</v>
      </c>
      <c r="E61" s="440"/>
      <c r="F61" s="775" t="s">
        <v>31</v>
      </c>
      <c r="G61" s="775"/>
    </row>
    <row r="62" spans="1:7" ht="15">
      <c r="A62" s="81"/>
      <c r="B62" s="81"/>
      <c r="C62" s="81"/>
      <c r="D62" s="81"/>
      <c r="E62" s="81"/>
      <c r="F62" s="81"/>
      <c r="G62" s="81"/>
    </row>
  </sheetData>
  <sheetProtection/>
  <mergeCells count="40">
    <mergeCell ref="A59:C59"/>
    <mergeCell ref="A60:C60"/>
    <mergeCell ref="F60:G60"/>
    <mergeCell ref="F61:G61"/>
    <mergeCell ref="B40:G40"/>
    <mergeCell ref="B43:G43"/>
    <mergeCell ref="A56:C56"/>
    <mergeCell ref="A57:C57"/>
    <mergeCell ref="F57:G57"/>
    <mergeCell ref="F58:G58"/>
    <mergeCell ref="B27:G27"/>
    <mergeCell ref="B28:G28"/>
    <mergeCell ref="B29:G29"/>
    <mergeCell ref="B31:D31"/>
    <mergeCell ref="A35:B35"/>
    <mergeCell ref="B36:G36"/>
    <mergeCell ref="B21:G21"/>
    <mergeCell ref="B22:G22"/>
    <mergeCell ref="B23:E23"/>
    <mergeCell ref="B24:G24"/>
    <mergeCell ref="B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conditionalFormatting sqref="B23">
    <cfRule type="cellIs" priority="1" dxfId="1" operator="equal" stopIfTrue="1">
      <formula>$D22</formula>
    </cfRule>
  </conditionalFormatting>
  <printOptions/>
  <pageMargins left="0.1968503937007874" right="0.15748031496062992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D15" sqref="D15"/>
    </sheetView>
  </sheetViews>
  <sheetFormatPr defaultColWidth="21.57421875" defaultRowHeight="15"/>
  <cols>
    <col min="1" max="1" width="4.140625" style="2" customWidth="1"/>
    <col min="2" max="2" width="43.421875" style="2" customWidth="1"/>
    <col min="3" max="3" width="15.8515625" style="2" customWidth="1"/>
    <col min="4" max="4" width="16.140625" style="2" customWidth="1"/>
    <col min="5" max="5" width="16.00390625" style="2" customWidth="1"/>
    <col min="6" max="6" width="15.00390625" style="2" customWidth="1"/>
    <col min="7" max="7" width="31.28125" style="2" customWidth="1"/>
    <col min="8" max="16384" width="21.57421875" style="2" customWidth="1"/>
  </cols>
  <sheetData>
    <row r="1" spans="6:7" ht="11.25" customHeight="1">
      <c r="F1" s="818" t="s">
        <v>181</v>
      </c>
      <c r="G1" s="819"/>
    </row>
    <row r="2" spans="6:7" ht="15" customHeight="1">
      <c r="F2" s="819"/>
      <c r="G2" s="819"/>
    </row>
    <row r="3" spans="6:7" ht="13.5" customHeight="1">
      <c r="F3" s="819"/>
      <c r="G3" s="819"/>
    </row>
    <row r="4" spans="1:7" ht="9.75" customHeight="1">
      <c r="A4" s="160"/>
      <c r="E4" s="6"/>
      <c r="F4" s="97" t="s">
        <v>0</v>
      </c>
      <c r="G4" s="116"/>
    </row>
    <row r="5" spans="1:7" ht="9.75" customHeight="1">
      <c r="A5" s="160"/>
      <c r="E5" s="6"/>
      <c r="F5" s="773" t="s">
        <v>169</v>
      </c>
      <c r="G5" s="773"/>
    </row>
    <row r="6" spans="1:7" ht="13.5" customHeight="1">
      <c r="A6" s="160"/>
      <c r="B6" s="160"/>
      <c r="E6" s="3"/>
      <c r="F6" s="755" t="s">
        <v>290</v>
      </c>
      <c r="G6" s="755"/>
    </row>
    <row r="7" spans="1:7" ht="12.75" customHeight="1">
      <c r="A7" s="160"/>
      <c r="E7" s="6"/>
      <c r="F7" s="756" t="s">
        <v>1</v>
      </c>
      <c r="G7" s="756"/>
    </row>
    <row r="8" spans="1:13" ht="13.5" customHeight="1">
      <c r="A8" s="160"/>
      <c r="B8" s="160"/>
      <c r="E8" s="3"/>
      <c r="F8" s="483" t="s">
        <v>371</v>
      </c>
      <c r="G8" s="161" t="s">
        <v>372</v>
      </c>
      <c r="H8" s="6"/>
      <c r="I8" s="6"/>
      <c r="J8" s="6"/>
      <c r="K8" s="6"/>
      <c r="L8" s="6"/>
      <c r="M8" s="6"/>
    </row>
    <row r="9" spans="1:13" ht="9.75" customHeight="1">
      <c r="A9" s="757" t="s">
        <v>260</v>
      </c>
      <c r="B9" s="757"/>
      <c r="C9" s="757"/>
      <c r="D9" s="757"/>
      <c r="E9" s="757"/>
      <c r="F9" s="757"/>
      <c r="G9" s="757"/>
      <c r="H9" s="6"/>
      <c r="I9" s="6"/>
      <c r="J9" s="6"/>
      <c r="K9" s="6"/>
      <c r="L9" s="6"/>
      <c r="M9" s="6"/>
    </row>
    <row r="10" spans="1:13" ht="12.7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3.25" customHeight="1">
      <c r="A11" s="125" t="s">
        <v>172</v>
      </c>
      <c r="B11" s="619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61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16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3.25" customHeight="1">
      <c r="A15" s="206" t="s">
        <v>175</v>
      </c>
      <c r="B15" s="207">
        <v>1014082</v>
      </c>
      <c r="C15" s="207">
        <v>4082</v>
      </c>
      <c r="D15" s="208" t="s">
        <v>149</v>
      </c>
      <c r="E15" s="865" t="str">
        <f>'[1]Лист1 (2)'!$C$12</f>
        <v>Інші  заходи в  галузі культури і мистецтва</v>
      </c>
      <c r="F15" s="865"/>
      <c r="G15" s="245">
        <v>1355300000</v>
      </c>
      <c r="H15" s="7"/>
      <c r="I15" s="7"/>
      <c r="J15" s="7"/>
      <c r="K15" s="7"/>
      <c r="L15" s="7"/>
      <c r="M15" s="6"/>
    </row>
    <row r="16" spans="1:13" ht="33" customHeight="1">
      <c r="A16" s="143"/>
      <c r="B16" s="192" t="s">
        <v>176</v>
      </c>
      <c r="C16" s="193" t="s">
        <v>177</v>
      </c>
      <c r="D16" s="617" t="s">
        <v>178</v>
      </c>
      <c r="E16" s="851" t="s">
        <v>179</v>
      </c>
      <c r="F16" s="851"/>
      <c r="G16" s="617" t="s">
        <v>180</v>
      </c>
      <c r="H16" s="6"/>
      <c r="I16" s="6"/>
      <c r="J16" s="6"/>
      <c r="K16" s="6"/>
      <c r="L16" s="6"/>
      <c r="M16" s="6"/>
    </row>
    <row r="17" spans="1:13" ht="12.75" customHeight="1">
      <c r="A17" s="615" t="s">
        <v>2</v>
      </c>
      <c r="B17" s="788" t="s">
        <v>183</v>
      </c>
      <c r="C17" s="788"/>
      <c r="D17" s="162">
        <f>E36</f>
        <v>2295000</v>
      </c>
      <c r="E17" s="800" t="s">
        <v>182</v>
      </c>
      <c r="F17" s="800"/>
      <c r="G17" s="229">
        <f>C36</f>
        <v>2295000</v>
      </c>
      <c r="H17" s="6"/>
      <c r="I17" s="6"/>
      <c r="J17" s="6"/>
      <c r="K17" s="6"/>
      <c r="L17" s="6"/>
      <c r="M17" s="6"/>
    </row>
    <row r="18" spans="1:13" ht="12.75" customHeight="1">
      <c r="A18" s="191"/>
      <c r="B18" s="615" t="s">
        <v>188</v>
      </c>
      <c r="C18" s="164">
        <f>D36</f>
        <v>0</v>
      </c>
      <c r="D18" s="611" t="s">
        <v>187</v>
      </c>
      <c r="E18" s="614"/>
      <c r="F18" s="614"/>
      <c r="G18" s="165"/>
      <c r="H18" s="6"/>
      <c r="I18" s="6"/>
      <c r="J18" s="6"/>
      <c r="K18" s="6"/>
      <c r="L18" s="6"/>
      <c r="M18" s="6"/>
    </row>
    <row r="19" spans="1:13" ht="11.25" customHeight="1">
      <c r="A19" s="615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77.25" customHeight="1">
      <c r="A20" s="191"/>
      <c r="B20" s="788" t="s">
        <v>374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3.5" customHeight="1">
      <c r="A21" s="615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2" customHeight="1">
      <c r="A23" s="613"/>
      <c r="B23" s="822" t="s">
        <v>212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2.75" customHeight="1">
      <c r="A24" s="615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4.25" customHeight="1">
      <c r="A25" s="877" t="s">
        <v>151</v>
      </c>
      <c r="B25" s="877"/>
      <c r="C25" s="877"/>
      <c r="D25" s="877"/>
      <c r="E25" s="877"/>
      <c r="F25" s="877"/>
      <c r="G25" s="877"/>
      <c r="H25" s="14"/>
      <c r="I25" s="14"/>
      <c r="J25" s="14"/>
      <c r="K25" s="14"/>
      <c r="L25" s="14"/>
      <c r="M25" s="14"/>
    </row>
    <row r="26" spans="1:7" ht="12.75" customHeight="1">
      <c r="A26" s="615">
        <v>8</v>
      </c>
      <c r="B26" s="795" t="s">
        <v>6</v>
      </c>
      <c r="C26" s="795"/>
      <c r="D26" s="795"/>
      <c r="E26" s="42"/>
      <c r="F26" s="42"/>
      <c r="G26" s="42"/>
    </row>
    <row r="27" spans="1:7" ht="10.5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1.25" customHeight="1">
      <c r="A28" s="610">
        <v>1</v>
      </c>
      <c r="B28" s="826" t="s">
        <v>152</v>
      </c>
      <c r="C28" s="827"/>
      <c r="D28" s="827"/>
      <c r="E28" s="827"/>
      <c r="F28" s="827"/>
      <c r="G28" s="828"/>
    </row>
    <row r="29" spans="1:7" ht="9.75" customHeight="1">
      <c r="A29" s="610"/>
      <c r="B29" s="792"/>
      <c r="C29" s="792"/>
      <c r="D29" s="792"/>
      <c r="E29" s="792"/>
      <c r="F29" s="792"/>
      <c r="G29" s="792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2.75" customHeight="1">
      <c r="A31" s="615">
        <v>9</v>
      </c>
      <c r="B31" s="790" t="s">
        <v>10</v>
      </c>
      <c r="C31" s="790"/>
      <c r="D31" s="790"/>
      <c r="E31" s="183" t="s">
        <v>11</v>
      </c>
      <c r="F31" s="42"/>
      <c r="G31" s="165"/>
    </row>
    <row r="32" spans="1:7" ht="15.75" customHeight="1">
      <c r="A32" s="173" t="s">
        <v>7</v>
      </c>
      <c r="B32" s="610" t="s">
        <v>12</v>
      </c>
      <c r="C32" s="610" t="s">
        <v>13</v>
      </c>
      <c r="D32" s="610" t="s">
        <v>14</v>
      </c>
      <c r="E32" s="610" t="s">
        <v>15</v>
      </c>
      <c r="F32" s="42"/>
      <c r="G32" s="42"/>
    </row>
    <row r="33" spans="1:7" ht="6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11.25" customHeight="1">
      <c r="A34" s="612">
        <v>1</v>
      </c>
      <c r="B34" s="230" t="s">
        <v>152</v>
      </c>
      <c r="C34" s="85">
        <f>C44</f>
        <v>2295000</v>
      </c>
      <c r="D34" s="167">
        <v>0</v>
      </c>
      <c r="E34" s="100">
        <f>C34+D34</f>
        <v>2295000</v>
      </c>
      <c r="F34" s="42"/>
      <c r="G34" s="42"/>
    </row>
    <row r="35" spans="1:7" ht="9" customHeight="1">
      <c r="A35" s="613"/>
      <c r="B35" s="218"/>
      <c r="C35" s="12"/>
      <c r="D35" s="196"/>
      <c r="E35" s="219">
        <f>C35+D35</f>
        <v>0</v>
      </c>
      <c r="F35" s="42"/>
      <c r="G35" s="42"/>
    </row>
    <row r="36" spans="1:7" ht="10.5" customHeight="1">
      <c r="A36" s="789" t="s">
        <v>15</v>
      </c>
      <c r="B36" s="789"/>
      <c r="C36" s="100">
        <f>SUM(C34:C35)</f>
        <v>2295000</v>
      </c>
      <c r="D36" s="167">
        <f>SUM(D34:D35)</f>
        <v>0</v>
      </c>
      <c r="E36" s="100">
        <f>SUM(E34:E35)</f>
        <v>2295000</v>
      </c>
      <c r="F36" s="42"/>
      <c r="G36" s="42"/>
    </row>
    <row r="37" spans="1:7" ht="12" customHeight="1">
      <c r="A37" s="169"/>
      <c r="B37" s="42"/>
      <c r="C37" s="42"/>
      <c r="D37" s="42"/>
      <c r="E37" s="42"/>
      <c r="F37" s="42"/>
      <c r="G37" s="42"/>
    </row>
    <row r="38" spans="1:7" ht="15.75" customHeight="1">
      <c r="A38" s="615">
        <v>10</v>
      </c>
      <c r="B38" s="790" t="s">
        <v>17</v>
      </c>
      <c r="C38" s="790"/>
      <c r="D38" s="790"/>
      <c r="E38" s="790"/>
      <c r="F38" s="611" t="s">
        <v>11</v>
      </c>
      <c r="G38" s="42"/>
    </row>
    <row r="39" spans="1:7" ht="14.25" customHeight="1">
      <c r="A39" s="42"/>
      <c r="B39" s="610" t="s">
        <v>18</v>
      </c>
      <c r="C39" s="610" t="s">
        <v>13</v>
      </c>
      <c r="D39" s="610" t="s">
        <v>14</v>
      </c>
      <c r="E39" s="610" t="s">
        <v>15</v>
      </c>
      <c r="F39" s="42"/>
      <c r="G39" s="42"/>
    </row>
    <row r="40" spans="1:7" ht="9" customHeight="1">
      <c r="A40" s="42"/>
      <c r="B40" s="618">
        <v>1</v>
      </c>
      <c r="C40" s="618">
        <v>2</v>
      </c>
      <c r="D40" s="618">
        <v>3</v>
      </c>
      <c r="E40" s="618">
        <v>4</v>
      </c>
      <c r="F40" s="42"/>
      <c r="G40" s="42"/>
    </row>
    <row r="41" spans="1:7" ht="34.5" customHeight="1">
      <c r="A41" s="42"/>
      <c r="B41" s="130" t="s">
        <v>364</v>
      </c>
      <c r="C41" s="580">
        <v>1437000</v>
      </c>
      <c r="D41" s="231">
        <v>0</v>
      </c>
      <c r="E41" s="168">
        <f>SUM(C41:D41)</f>
        <v>1437000</v>
      </c>
      <c r="F41" s="42"/>
      <c r="G41" s="42"/>
    </row>
    <row r="42" spans="1:7" ht="30" customHeight="1">
      <c r="A42" s="42"/>
      <c r="B42" s="130" t="s">
        <v>363</v>
      </c>
      <c r="C42" s="580">
        <v>560000</v>
      </c>
      <c r="D42" s="231">
        <v>0</v>
      </c>
      <c r="E42" s="168">
        <f>SUM(C42:D42)</f>
        <v>560000</v>
      </c>
      <c r="F42" s="42"/>
      <c r="G42" s="42"/>
    </row>
    <row r="43" spans="1:7" ht="36" customHeight="1">
      <c r="A43" s="42"/>
      <c r="B43" s="130" t="s">
        <v>373</v>
      </c>
      <c r="C43" s="580">
        <v>298000</v>
      </c>
      <c r="D43" s="231"/>
      <c r="E43" s="168">
        <f>SUM(C43:D43)</f>
        <v>298000</v>
      </c>
      <c r="F43" s="42"/>
      <c r="G43" s="42"/>
    </row>
    <row r="44" spans="1:7" ht="15.75">
      <c r="A44" s="42"/>
      <c r="B44" s="177" t="s">
        <v>15</v>
      </c>
      <c r="C44" s="219">
        <f>SUM(C41:C43)</f>
        <v>2295000</v>
      </c>
      <c r="D44" s="231">
        <v>0</v>
      </c>
      <c r="E44" s="219">
        <f>SUM(E41:E43)</f>
        <v>2295000</v>
      </c>
      <c r="F44" s="42"/>
      <c r="G44" s="42"/>
    </row>
    <row r="45" spans="1:7" ht="10.5" customHeight="1">
      <c r="A45" s="169"/>
      <c r="B45" s="42"/>
      <c r="C45" s="42"/>
      <c r="D45" s="42"/>
      <c r="E45" s="42"/>
      <c r="F45" s="42"/>
      <c r="G45" s="42"/>
    </row>
    <row r="46" spans="1:7" ht="15">
      <c r="A46" s="615">
        <v>11</v>
      </c>
      <c r="B46" s="788" t="s">
        <v>20</v>
      </c>
      <c r="C46" s="788"/>
      <c r="D46" s="788"/>
      <c r="E46" s="788"/>
      <c r="F46" s="788"/>
      <c r="G46" s="788"/>
    </row>
    <row r="47" spans="1:7" ht="14.25" customHeight="1">
      <c r="A47" s="173" t="s">
        <v>7</v>
      </c>
      <c r="B47" s="610" t="s">
        <v>21</v>
      </c>
      <c r="C47" s="610" t="s">
        <v>22</v>
      </c>
      <c r="D47" s="612" t="s">
        <v>23</v>
      </c>
      <c r="E47" s="610" t="s">
        <v>13</v>
      </c>
      <c r="F47" s="618" t="s">
        <v>14</v>
      </c>
      <c r="G47" s="610" t="s">
        <v>15</v>
      </c>
    </row>
    <row r="48" spans="1:7" ht="10.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12" customHeight="1">
      <c r="A49" s="232">
        <v>1</v>
      </c>
      <c r="B49" s="853" t="str">
        <f>B41</f>
        <v>Програма "Розвиток культури та туризму у Дрогобицькій міській територіальній громаді на 2022-2024 роки" на 2022р</v>
      </c>
      <c r="C49" s="854"/>
      <c r="D49" s="854"/>
      <c r="E49" s="854"/>
      <c r="F49" s="854"/>
      <c r="G49" s="855"/>
    </row>
    <row r="50" spans="1:7" ht="13.5" customHeight="1">
      <c r="A50" s="186">
        <v>1</v>
      </c>
      <c r="B50" s="187" t="s">
        <v>24</v>
      </c>
      <c r="C50" s="613"/>
      <c r="D50" s="613"/>
      <c r="E50" s="613"/>
      <c r="F50" s="613"/>
      <c r="G50" s="613"/>
    </row>
    <row r="51" spans="1:7" ht="22.5" customHeight="1">
      <c r="A51" s="610"/>
      <c r="B51" s="30" t="s">
        <v>160</v>
      </c>
      <c r="C51" s="146" t="s">
        <v>45</v>
      </c>
      <c r="D51" s="134" t="s">
        <v>72</v>
      </c>
      <c r="E51" s="61">
        <f>C41</f>
        <v>1437000</v>
      </c>
      <c r="F51" s="43"/>
      <c r="G51" s="49">
        <f>E51</f>
        <v>1437000</v>
      </c>
    </row>
    <row r="52" spans="1:7" ht="13.5" customHeight="1">
      <c r="A52" s="186">
        <v>2</v>
      </c>
      <c r="B52" s="187" t="s">
        <v>25</v>
      </c>
      <c r="C52" s="233"/>
      <c r="D52" s="44"/>
      <c r="E52" s="42"/>
      <c r="F52" s="42"/>
      <c r="G52" s="42"/>
    </row>
    <row r="53" spans="1:7" ht="12.75" customHeight="1">
      <c r="A53" s="610"/>
      <c r="B53" s="234" t="s">
        <v>161</v>
      </c>
      <c r="C53" s="139" t="s">
        <v>43</v>
      </c>
      <c r="D53" s="139" t="s">
        <v>91</v>
      </c>
      <c r="E53" s="40">
        <v>6</v>
      </c>
      <c r="F53" s="235"/>
      <c r="G53" s="47">
        <f>E53</f>
        <v>6</v>
      </c>
    </row>
    <row r="54" spans="1:7" ht="12.75" customHeight="1">
      <c r="A54" s="186">
        <v>3</v>
      </c>
      <c r="B54" s="187" t="s">
        <v>26</v>
      </c>
      <c r="C54" s="233"/>
      <c r="D54" s="44"/>
      <c r="E54" s="42"/>
      <c r="F54" s="42"/>
      <c r="G54" s="42"/>
    </row>
    <row r="55" spans="1:7" ht="24" customHeight="1">
      <c r="A55" s="610"/>
      <c r="B55" s="30" t="s">
        <v>162</v>
      </c>
      <c r="C55" s="146" t="s">
        <v>45</v>
      </c>
      <c r="D55" s="134" t="s">
        <v>72</v>
      </c>
      <c r="E55" s="61">
        <f>E51/E53</f>
        <v>239500</v>
      </c>
      <c r="F55" s="43"/>
      <c r="G55" s="49">
        <f>E55</f>
        <v>239500</v>
      </c>
    </row>
    <row r="56" spans="1:7" ht="12.75" customHeight="1">
      <c r="A56" s="186">
        <v>4</v>
      </c>
      <c r="B56" s="187" t="s">
        <v>27</v>
      </c>
      <c r="C56" s="9"/>
      <c r="D56" s="10"/>
      <c r="E56" s="43"/>
      <c r="F56" s="43"/>
      <c r="G56" s="43"/>
    </row>
    <row r="57" spans="1:7" ht="22.5" customHeight="1">
      <c r="A57" s="610"/>
      <c r="B57" s="156" t="s">
        <v>225</v>
      </c>
      <c r="C57" s="135" t="s">
        <v>50</v>
      </c>
      <c r="D57" s="134" t="s">
        <v>72</v>
      </c>
      <c r="E57" s="62">
        <v>1</v>
      </c>
      <c r="F57" s="43"/>
      <c r="G57" s="49">
        <f>E57</f>
        <v>1</v>
      </c>
    </row>
    <row r="58" spans="1:7" ht="16.5" customHeight="1">
      <c r="A58" s="236">
        <v>2</v>
      </c>
      <c r="B58" s="873" t="str">
        <f>B42</f>
        <v>Комплексна програма"Дрогобич-місто Івана Франка на 2015-2025 роки в м. Дрогобичі" на 2022р</v>
      </c>
      <c r="C58" s="874"/>
      <c r="D58" s="874"/>
      <c r="E58" s="874"/>
      <c r="F58" s="874"/>
      <c r="G58" s="875"/>
    </row>
    <row r="59" spans="1:7" ht="15" customHeight="1">
      <c r="A59" s="237">
        <v>1</v>
      </c>
      <c r="B59" s="199" t="s">
        <v>24</v>
      </c>
      <c r="C59" s="238"/>
      <c r="D59" s="238"/>
      <c r="E59" s="238"/>
      <c r="F59" s="238"/>
      <c r="G59" s="238"/>
    </row>
    <row r="60" spans="1:7" ht="27" customHeight="1">
      <c r="A60" s="238"/>
      <c r="B60" s="122" t="s">
        <v>224</v>
      </c>
      <c r="C60" s="146" t="s">
        <v>45</v>
      </c>
      <c r="D60" s="9" t="s">
        <v>72</v>
      </c>
      <c r="E60" s="148">
        <f>C42</f>
        <v>560000</v>
      </c>
      <c r="F60" s="149"/>
      <c r="G60" s="49">
        <f>E60</f>
        <v>560000</v>
      </c>
    </row>
    <row r="61" spans="1:7" ht="12.75" customHeight="1">
      <c r="A61" s="186">
        <v>2</v>
      </c>
      <c r="B61" s="187" t="s">
        <v>25</v>
      </c>
      <c r="C61" s="239"/>
      <c r="D61" s="150"/>
      <c r="E61" s="151"/>
      <c r="F61" s="151"/>
      <c r="G61" s="152"/>
    </row>
    <row r="62" spans="1:7" ht="12" customHeight="1">
      <c r="A62" s="613"/>
      <c r="B62" s="234" t="s">
        <v>161</v>
      </c>
      <c r="C62" s="139" t="s">
        <v>43</v>
      </c>
      <c r="D62" s="139" t="s">
        <v>91</v>
      </c>
      <c r="E62" s="40">
        <v>3</v>
      </c>
      <c r="F62" s="235"/>
      <c r="G62" s="47">
        <f>E62</f>
        <v>3</v>
      </c>
    </row>
    <row r="63" spans="1:7" ht="11.25" customHeight="1">
      <c r="A63" s="186">
        <v>3</v>
      </c>
      <c r="B63" s="187" t="s">
        <v>26</v>
      </c>
      <c r="C63" s="239"/>
      <c r="D63" s="150"/>
      <c r="E63" s="151"/>
      <c r="F63" s="151"/>
      <c r="G63" s="152"/>
    </row>
    <row r="64" spans="1:7" ht="14.25" customHeight="1">
      <c r="A64" s="613"/>
      <c r="B64" s="74" t="s">
        <v>256</v>
      </c>
      <c r="C64" s="135" t="s">
        <v>45</v>
      </c>
      <c r="D64" s="153"/>
      <c r="E64" s="154">
        <f>E60/E62</f>
        <v>186666.66666666666</v>
      </c>
      <c r="F64" s="155"/>
      <c r="G64" s="47">
        <f>E64</f>
        <v>186666.66666666666</v>
      </c>
    </row>
    <row r="65" spans="1:7" ht="12.75" customHeight="1">
      <c r="A65" s="186">
        <v>4</v>
      </c>
      <c r="B65" s="187" t="s">
        <v>27</v>
      </c>
      <c r="C65" s="134"/>
      <c r="D65" s="153"/>
      <c r="E65" s="155"/>
      <c r="F65" s="155"/>
      <c r="G65" s="155"/>
    </row>
    <row r="66" spans="1:7" ht="27.75" customHeight="1">
      <c r="A66" s="613"/>
      <c r="B66" s="156" t="s">
        <v>225</v>
      </c>
      <c r="C66" s="135" t="s">
        <v>50</v>
      </c>
      <c r="D66" s="134" t="s">
        <v>72</v>
      </c>
      <c r="E66" s="240">
        <v>1</v>
      </c>
      <c r="F66" s="241"/>
      <c r="G66" s="242">
        <f>E66</f>
        <v>1</v>
      </c>
    </row>
    <row r="67" spans="1:7" ht="15" customHeight="1">
      <c r="A67" s="236">
        <v>2</v>
      </c>
      <c r="B67" s="878" t="str">
        <f>B43</f>
        <v>Програма проведення Міжнародного мистецького джаз-пленеру "Розмаїття культур" в Дрогобицькій територіальній громаді на 2022-2024 роки"</v>
      </c>
      <c r="C67" s="874"/>
      <c r="D67" s="874"/>
      <c r="E67" s="874"/>
      <c r="F67" s="874"/>
      <c r="G67" s="875"/>
    </row>
    <row r="68" spans="1:7" ht="15" customHeight="1">
      <c r="A68" s="237">
        <v>1</v>
      </c>
      <c r="B68" s="199" t="s">
        <v>24</v>
      </c>
      <c r="C68" s="238"/>
      <c r="D68" s="238"/>
      <c r="E68" s="238"/>
      <c r="F68" s="238"/>
      <c r="G68" s="238"/>
    </row>
    <row r="69" spans="1:7" ht="24" customHeight="1">
      <c r="A69" s="238"/>
      <c r="B69" s="122" t="s">
        <v>224</v>
      </c>
      <c r="C69" s="146" t="s">
        <v>45</v>
      </c>
      <c r="D69" s="9" t="s">
        <v>72</v>
      </c>
      <c r="E69" s="148">
        <f>C43</f>
        <v>298000</v>
      </c>
      <c r="F69" s="149"/>
      <c r="G69" s="49">
        <f>E69</f>
        <v>298000</v>
      </c>
    </row>
    <row r="70" spans="1:7" ht="16.5" customHeight="1">
      <c r="A70" s="186">
        <v>2</v>
      </c>
      <c r="B70" s="187" t="s">
        <v>25</v>
      </c>
      <c r="C70" s="239"/>
      <c r="D70" s="150"/>
      <c r="E70" s="151"/>
      <c r="F70" s="151"/>
      <c r="G70" s="152"/>
    </row>
    <row r="71" spans="1:7" ht="15.75" customHeight="1">
      <c r="A71" s="613"/>
      <c r="B71" s="234" t="s">
        <v>161</v>
      </c>
      <c r="C71" s="139" t="s">
        <v>43</v>
      </c>
      <c r="D71" s="139" t="s">
        <v>91</v>
      </c>
      <c r="E71" s="40">
        <v>1</v>
      </c>
      <c r="F71" s="235"/>
      <c r="G71" s="47">
        <f>E71</f>
        <v>1</v>
      </c>
    </row>
    <row r="72" spans="1:7" ht="15" customHeight="1">
      <c r="A72" s="186">
        <v>3</v>
      </c>
      <c r="B72" s="187" t="s">
        <v>26</v>
      </c>
      <c r="C72" s="239"/>
      <c r="D72" s="150"/>
      <c r="E72" s="151"/>
      <c r="F72" s="151"/>
      <c r="G72" s="152"/>
    </row>
    <row r="73" spans="1:7" ht="18" customHeight="1">
      <c r="A73" s="613"/>
      <c r="B73" s="74" t="s">
        <v>256</v>
      </c>
      <c r="C73" s="135" t="s">
        <v>45</v>
      </c>
      <c r="D73" s="153"/>
      <c r="E73" s="154">
        <f>E69/E71</f>
        <v>298000</v>
      </c>
      <c r="F73" s="155"/>
      <c r="G73" s="47">
        <f>E73</f>
        <v>298000</v>
      </c>
    </row>
    <row r="74" spans="1:7" ht="15" customHeight="1">
      <c r="A74" s="186">
        <v>4</v>
      </c>
      <c r="B74" s="187" t="s">
        <v>27</v>
      </c>
      <c r="C74" s="134"/>
      <c r="D74" s="153"/>
      <c r="E74" s="155"/>
      <c r="F74" s="155"/>
      <c r="G74" s="155"/>
    </row>
    <row r="75" spans="1:7" ht="27.75" customHeight="1">
      <c r="A75" s="613"/>
      <c r="B75" s="156" t="s">
        <v>225</v>
      </c>
      <c r="C75" s="135" t="s">
        <v>50</v>
      </c>
      <c r="D75" s="134" t="s">
        <v>72</v>
      </c>
      <c r="E75" s="240">
        <v>1</v>
      </c>
      <c r="F75" s="241"/>
      <c r="G75" s="242">
        <f>E75</f>
        <v>1</v>
      </c>
    </row>
    <row r="76" spans="1:7" ht="12.75" customHeight="1">
      <c r="A76" s="762" t="s">
        <v>28</v>
      </c>
      <c r="B76" s="762"/>
      <c r="C76" s="762"/>
      <c r="D76" s="608"/>
      <c r="E76" s="608"/>
      <c r="F76" s="81"/>
      <c r="G76" s="81"/>
    </row>
    <row r="77" spans="1:7" ht="14.25" customHeight="1">
      <c r="A77" s="762" t="s">
        <v>29</v>
      </c>
      <c r="B77" s="762"/>
      <c r="C77" s="762"/>
      <c r="D77" s="88"/>
      <c r="E77" s="88"/>
      <c r="F77" s="876" t="s">
        <v>291</v>
      </c>
      <c r="G77" s="876"/>
    </row>
    <row r="78" spans="1:7" ht="14.25" customHeight="1">
      <c r="A78" s="87"/>
      <c r="B78" s="608"/>
      <c r="C78" s="81"/>
      <c r="D78" s="113" t="s">
        <v>30</v>
      </c>
      <c r="E78" s="113"/>
      <c r="F78" s="779" t="s">
        <v>31</v>
      </c>
      <c r="G78" s="779"/>
    </row>
    <row r="79" spans="1:7" ht="14.25" customHeight="1">
      <c r="A79" s="762" t="s">
        <v>32</v>
      </c>
      <c r="B79" s="762"/>
      <c r="C79" s="762"/>
      <c r="D79" s="113"/>
      <c r="E79" s="113"/>
      <c r="F79" s="388"/>
      <c r="G79" s="388"/>
    </row>
    <row r="80" spans="1:7" ht="15.75" customHeight="1">
      <c r="A80" s="762" t="s">
        <v>33</v>
      </c>
      <c r="B80" s="762"/>
      <c r="C80" s="762"/>
      <c r="D80" s="88"/>
      <c r="E80" s="88"/>
      <c r="F80" s="774" t="s">
        <v>280</v>
      </c>
      <c r="G80" s="774"/>
    </row>
    <row r="81" spans="1:7" ht="15" customHeight="1">
      <c r="A81" s="608"/>
      <c r="B81" s="607"/>
      <c r="C81" s="609"/>
      <c r="D81" s="440" t="s">
        <v>30</v>
      </c>
      <c r="E81" s="440"/>
      <c r="F81" s="775" t="s">
        <v>31</v>
      </c>
      <c r="G81" s="775"/>
    </row>
    <row r="82" spans="1:7" ht="15">
      <c r="A82" s="42"/>
      <c r="B82" s="42"/>
      <c r="C82" s="42"/>
      <c r="D82" s="42"/>
      <c r="E82" s="42"/>
      <c r="F82" s="42"/>
      <c r="G82" s="42"/>
    </row>
  </sheetData>
  <sheetProtection/>
  <mergeCells count="42">
    <mergeCell ref="F78:G78"/>
    <mergeCell ref="A79:C79"/>
    <mergeCell ref="A80:C80"/>
    <mergeCell ref="F80:G80"/>
    <mergeCell ref="F81:G81"/>
    <mergeCell ref="B67:G67"/>
    <mergeCell ref="B46:G46"/>
    <mergeCell ref="B49:G49"/>
    <mergeCell ref="B58:G58"/>
    <mergeCell ref="A76:C76"/>
    <mergeCell ref="A77:C77"/>
    <mergeCell ref="F77:G77"/>
    <mergeCell ref="B27:G27"/>
    <mergeCell ref="B28:G28"/>
    <mergeCell ref="B29:G29"/>
    <mergeCell ref="B31:D31"/>
    <mergeCell ref="A36:B36"/>
    <mergeCell ref="B38:E38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G20" sqref="G20"/>
    </sheetView>
  </sheetViews>
  <sheetFormatPr defaultColWidth="21.57421875" defaultRowHeight="15"/>
  <cols>
    <col min="1" max="1" width="3.421875" style="2" customWidth="1"/>
    <col min="2" max="2" width="59.7109375" style="2" customWidth="1"/>
    <col min="3" max="4" width="14.00390625" style="2" customWidth="1"/>
    <col min="5" max="5" width="16.00390625" style="2" customWidth="1"/>
    <col min="6" max="6" width="14.7109375" style="2" customWidth="1"/>
    <col min="7" max="7" width="16.00390625" style="2" customWidth="1"/>
    <col min="8" max="16384" width="21.57421875" style="2" customWidth="1"/>
  </cols>
  <sheetData>
    <row r="1" spans="6:7" ht="6.75" customHeight="1">
      <c r="F1" s="801" t="s">
        <v>181</v>
      </c>
      <c r="G1" s="802"/>
    </row>
    <row r="2" spans="6:7" ht="9.75" customHeight="1">
      <c r="F2" s="802"/>
      <c r="G2" s="802"/>
    </row>
    <row r="3" spans="6:7" ht="17.25" customHeight="1">
      <c r="F3" s="802"/>
      <c r="G3" s="802"/>
    </row>
    <row r="4" spans="1:6" ht="10.5" customHeight="1">
      <c r="A4" s="160"/>
      <c r="E4" s="6"/>
      <c r="F4" s="97" t="s">
        <v>0</v>
      </c>
    </row>
    <row r="5" spans="1:7" ht="9" customHeight="1">
      <c r="A5" s="160"/>
      <c r="E5" s="6"/>
      <c r="F5" s="762" t="s">
        <v>169</v>
      </c>
      <c r="G5" s="762"/>
    </row>
    <row r="6" spans="1:7" ht="25.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13" ht="11.25" customHeight="1">
      <c r="A8" s="160"/>
      <c r="B8" s="160"/>
      <c r="E8" s="3"/>
      <c r="F8" s="483" t="s">
        <v>349</v>
      </c>
      <c r="G8" s="161" t="s">
        <v>352</v>
      </c>
      <c r="H8" s="6"/>
      <c r="I8" s="6"/>
      <c r="J8" s="6"/>
      <c r="K8" s="6"/>
      <c r="L8" s="6"/>
      <c r="M8" s="6"/>
    </row>
    <row r="9" spans="1:13" ht="12" customHeight="1">
      <c r="A9" s="803" t="s">
        <v>268</v>
      </c>
      <c r="B9" s="803"/>
      <c r="C9" s="803"/>
      <c r="D9" s="803"/>
      <c r="E9" s="803"/>
      <c r="F9" s="803"/>
      <c r="G9" s="803"/>
      <c r="H9" s="6"/>
      <c r="I9" s="6"/>
      <c r="J9" s="6"/>
      <c r="K9" s="6"/>
      <c r="L9" s="6"/>
      <c r="M9" s="6"/>
    </row>
    <row r="10" spans="1:13" ht="13.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5.5" customHeight="1">
      <c r="A11" s="125" t="s">
        <v>172</v>
      </c>
      <c r="B11" s="634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9" customHeight="1">
      <c r="A12" s="759" t="s">
        <v>226</v>
      </c>
      <c r="B12" s="759"/>
      <c r="C12" s="760" t="s">
        <v>1</v>
      </c>
      <c r="D12" s="760"/>
      <c r="E12" s="760"/>
      <c r="F12" s="760"/>
      <c r="G12" s="354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111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31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97" t="s">
        <v>176</v>
      </c>
      <c r="B14" s="797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9.25" customHeight="1">
      <c r="A15" s="127" t="s">
        <v>175</v>
      </c>
      <c r="B15" s="634">
        <v>1011080</v>
      </c>
      <c r="C15" s="634">
        <v>1100</v>
      </c>
      <c r="D15" s="157" t="s">
        <v>194</v>
      </c>
      <c r="E15" s="796" t="s">
        <v>233</v>
      </c>
      <c r="F15" s="796"/>
      <c r="G15" s="245">
        <v>1355300000</v>
      </c>
      <c r="H15" s="7"/>
      <c r="I15" s="7"/>
      <c r="J15" s="7"/>
      <c r="K15" s="7"/>
      <c r="L15" s="7"/>
      <c r="M15" s="6"/>
    </row>
    <row r="16" spans="1:13" ht="23.25" customHeight="1">
      <c r="A16" s="81"/>
      <c r="B16" s="104" t="s">
        <v>176</v>
      </c>
      <c r="C16" s="250" t="s">
        <v>177</v>
      </c>
      <c r="D16" s="250" t="s">
        <v>178</v>
      </c>
      <c r="E16" s="797" t="s">
        <v>179</v>
      </c>
      <c r="F16" s="797"/>
      <c r="G16" s="620" t="s">
        <v>180</v>
      </c>
      <c r="H16" s="6"/>
      <c r="I16" s="6"/>
      <c r="J16" s="6"/>
      <c r="K16" s="6"/>
      <c r="L16" s="6"/>
      <c r="M16" s="6"/>
    </row>
    <row r="17" spans="1:13" ht="15" customHeight="1">
      <c r="A17" s="632" t="s">
        <v>2</v>
      </c>
      <c r="B17" s="798" t="s">
        <v>183</v>
      </c>
      <c r="C17" s="798"/>
      <c r="D17" s="468">
        <f>G38</f>
        <v>41419900</v>
      </c>
      <c r="E17" s="799" t="s">
        <v>182</v>
      </c>
      <c r="F17" s="799"/>
      <c r="G17" s="468">
        <f>E38</f>
        <v>39371400</v>
      </c>
      <c r="H17" s="6"/>
      <c r="I17" s="6"/>
      <c r="J17" s="6"/>
      <c r="K17" s="6"/>
      <c r="L17" s="6"/>
      <c r="M17" s="6"/>
    </row>
    <row r="18" spans="1:13" ht="14.25" customHeight="1">
      <c r="A18" s="632"/>
      <c r="B18" s="248" t="s">
        <v>188</v>
      </c>
      <c r="C18" s="469">
        <f>F38</f>
        <v>2048500</v>
      </c>
      <c r="D18" s="165" t="s">
        <v>187</v>
      </c>
      <c r="E18" s="630"/>
      <c r="F18" s="630"/>
      <c r="G18" s="165"/>
      <c r="H18" s="6"/>
      <c r="I18" s="6"/>
      <c r="J18" s="6"/>
      <c r="K18" s="6"/>
      <c r="L18" s="6"/>
      <c r="M18" s="6"/>
    </row>
    <row r="19" spans="1:13" ht="11.25" customHeight="1">
      <c r="A19" s="632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8" customHeight="1">
      <c r="A20" s="632"/>
      <c r="B20" s="800" t="s">
        <v>375</v>
      </c>
      <c r="C20" s="800"/>
      <c r="D20" s="800"/>
      <c r="E20" s="800"/>
      <c r="F20" s="258"/>
      <c r="G20" s="258"/>
      <c r="H20" s="6"/>
      <c r="I20" s="6"/>
      <c r="J20" s="6"/>
      <c r="K20" s="6"/>
      <c r="L20" s="6"/>
      <c r="M20" s="6"/>
    </row>
    <row r="21" spans="1:13" ht="17.25" customHeight="1">
      <c r="A21" s="632" t="s">
        <v>4</v>
      </c>
      <c r="B21" s="790" t="s">
        <v>184</v>
      </c>
      <c r="C21" s="790"/>
      <c r="D21" s="790"/>
      <c r="E21" s="790"/>
      <c r="F21" s="246"/>
      <c r="G21" s="246"/>
      <c r="H21" s="6"/>
      <c r="I21" s="6"/>
      <c r="J21" s="6"/>
      <c r="K21" s="6"/>
      <c r="L21" s="6"/>
      <c r="M21" s="6"/>
    </row>
    <row r="22" spans="1:13" ht="12" customHeight="1">
      <c r="A22" s="166" t="s">
        <v>7</v>
      </c>
      <c r="B22" s="793" t="s">
        <v>185</v>
      </c>
      <c r="C22" s="794"/>
      <c r="D22" s="794"/>
      <c r="E22" s="794"/>
      <c r="F22" s="255"/>
      <c r="G22" s="255"/>
      <c r="H22" s="6"/>
      <c r="I22" s="6"/>
      <c r="J22" s="6"/>
      <c r="K22" s="6"/>
      <c r="L22" s="6"/>
      <c r="M22" s="6"/>
    </row>
    <row r="23" spans="1:13" ht="14.25" customHeight="1">
      <c r="A23" s="626"/>
      <c r="B23" s="789" t="str">
        <f>B28</f>
        <v>Забезпечення надання початкової музичної освіти,  освіти з образотворчого мистецтва та художнього промислу</v>
      </c>
      <c r="C23" s="789"/>
      <c r="D23" s="789"/>
      <c r="E23" s="789"/>
      <c r="F23" s="246"/>
      <c r="G23" s="246"/>
      <c r="H23" s="6"/>
      <c r="I23" s="6"/>
      <c r="J23" s="6"/>
      <c r="K23" s="6"/>
      <c r="L23" s="6"/>
      <c r="M23" s="6"/>
    </row>
    <row r="24" spans="1:13" ht="12.75" customHeight="1">
      <c r="A24" s="632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7" ht="13.5" customHeight="1">
      <c r="A25" s="632"/>
      <c r="B25" s="261" t="s">
        <v>232</v>
      </c>
      <c r="C25" s="260"/>
      <c r="D25" s="260"/>
      <c r="E25" s="260"/>
      <c r="F25" s="260"/>
      <c r="G25" s="260"/>
    </row>
    <row r="26" spans="1:7" ht="12.75" customHeight="1">
      <c r="A26" s="632">
        <v>8</v>
      </c>
      <c r="B26" s="795" t="s">
        <v>6</v>
      </c>
      <c r="C26" s="795"/>
      <c r="D26" s="795"/>
      <c r="E26" s="42"/>
      <c r="F26" s="72"/>
      <c r="G26" s="72"/>
    </row>
    <row r="27" spans="1:7" ht="11.25" customHeight="1">
      <c r="A27" s="166" t="s">
        <v>7</v>
      </c>
      <c r="B27" s="789" t="s">
        <v>8</v>
      </c>
      <c r="C27" s="789"/>
      <c r="D27" s="789"/>
      <c r="E27" s="789"/>
      <c r="F27" s="246"/>
      <c r="G27" s="246"/>
    </row>
    <row r="28" spans="1:7" ht="12.75" customHeight="1">
      <c r="A28" s="627">
        <v>1</v>
      </c>
      <c r="B28" s="789" t="s">
        <v>53</v>
      </c>
      <c r="C28" s="789"/>
      <c r="D28" s="789"/>
      <c r="E28" s="789"/>
      <c r="F28" s="246"/>
      <c r="G28" s="246"/>
    </row>
    <row r="29" spans="1:7" ht="9" customHeight="1">
      <c r="A29" s="626"/>
      <c r="B29" s="196"/>
      <c r="C29" s="196"/>
      <c r="D29" s="196"/>
      <c r="E29" s="256"/>
      <c r="F29" s="257"/>
      <c r="G29" s="257"/>
    </row>
    <row r="30" spans="1:7" ht="10.5" customHeight="1">
      <c r="A30" s="632">
        <v>9</v>
      </c>
      <c r="B30" s="790" t="s">
        <v>10</v>
      </c>
      <c r="C30" s="790"/>
      <c r="D30" s="790"/>
      <c r="E30" s="790"/>
      <c r="F30" s="790"/>
      <c r="G30" s="251" t="s">
        <v>11</v>
      </c>
    </row>
    <row r="31" spans="1:7" ht="12.75" customHeight="1">
      <c r="A31" s="166" t="s">
        <v>7</v>
      </c>
      <c r="B31" s="789" t="s">
        <v>12</v>
      </c>
      <c r="C31" s="789"/>
      <c r="D31" s="789"/>
      <c r="E31" s="628" t="s">
        <v>13</v>
      </c>
      <c r="F31" s="633" t="s">
        <v>14</v>
      </c>
      <c r="G31" s="627" t="s">
        <v>15</v>
      </c>
    </row>
    <row r="32" spans="1:7" ht="9" customHeight="1">
      <c r="A32" s="628">
        <v>1</v>
      </c>
      <c r="B32" s="791">
        <v>2</v>
      </c>
      <c r="C32" s="791"/>
      <c r="D32" s="791"/>
      <c r="E32" s="628">
        <v>3</v>
      </c>
      <c r="F32" s="628">
        <v>4</v>
      </c>
      <c r="G32" s="628">
        <v>6</v>
      </c>
    </row>
    <row r="33" spans="1:10" ht="20.25" customHeight="1">
      <c r="A33" s="627">
        <v>1</v>
      </c>
      <c r="B33" s="792" t="str">
        <f>B28</f>
        <v>Забезпечення надання початкової музичної освіти,  освіти з образотворчого мистецтва та художнього промислу</v>
      </c>
      <c r="C33" s="792"/>
      <c r="D33" s="792"/>
      <c r="E33" s="441">
        <v>39371400</v>
      </c>
      <c r="F33" s="443">
        <v>2048500</v>
      </c>
      <c r="G33" s="444">
        <f>E33+F33</f>
        <v>41419900</v>
      </c>
      <c r="I33" s="301"/>
      <c r="J33" s="302"/>
    </row>
    <row r="34" spans="1:7" ht="6.75" customHeight="1">
      <c r="A34" s="627">
        <v>2</v>
      </c>
      <c r="B34" s="780"/>
      <c r="C34" s="781"/>
      <c r="D34" s="782"/>
      <c r="E34" s="552"/>
      <c r="F34" s="553"/>
      <c r="G34" s="552">
        <f>E34+F34</f>
        <v>0</v>
      </c>
    </row>
    <row r="35" spans="1:7" ht="15" customHeight="1" hidden="1">
      <c r="A35" s="627">
        <v>3</v>
      </c>
      <c r="B35" s="780"/>
      <c r="C35" s="781"/>
      <c r="D35" s="782"/>
      <c r="E35" s="552"/>
      <c r="F35" s="553"/>
      <c r="G35" s="552">
        <f>E35+F35</f>
        <v>0</v>
      </c>
    </row>
    <row r="36" spans="1:7" ht="39" customHeight="1" hidden="1">
      <c r="A36" s="627">
        <v>4</v>
      </c>
      <c r="B36" s="780"/>
      <c r="C36" s="781"/>
      <c r="D36" s="782"/>
      <c r="E36" s="552"/>
      <c r="F36" s="553"/>
      <c r="G36" s="552">
        <f>E36+F36</f>
        <v>0</v>
      </c>
    </row>
    <row r="37" spans="1:7" ht="16.5" customHeight="1" hidden="1">
      <c r="A37" s="627">
        <v>5</v>
      </c>
      <c r="B37" s="780"/>
      <c r="C37" s="781"/>
      <c r="D37" s="782"/>
      <c r="E37" s="552"/>
      <c r="F37" s="553"/>
      <c r="G37" s="552">
        <f>E37+F37</f>
        <v>0</v>
      </c>
    </row>
    <row r="38" spans="1:7" ht="15.75" customHeight="1">
      <c r="A38" s="786" t="s">
        <v>15</v>
      </c>
      <c r="B38" s="786"/>
      <c r="C38" s="786"/>
      <c r="D38" s="786"/>
      <c r="E38" s="442">
        <f>SUM(E33:E37)</f>
        <v>39371400</v>
      </c>
      <c r="F38" s="442">
        <f>SUM(F33:F37)</f>
        <v>2048500</v>
      </c>
      <c r="G38" s="442">
        <f>SUM(G33:G37)</f>
        <v>41419900</v>
      </c>
    </row>
    <row r="39" spans="1:7" ht="6.75" customHeight="1">
      <c r="A39" s="169"/>
      <c r="B39" s="42"/>
      <c r="C39" s="42"/>
      <c r="D39" s="42"/>
      <c r="E39" s="42"/>
      <c r="F39" s="42"/>
      <c r="G39" s="42"/>
    </row>
    <row r="40" spans="1:7" ht="9" customHeight="1">
      <c r="A40" s="336">
        <v>10</v>
      </c>
      <c r="B40" s="787" t="s">
        <v>17</v>
      </c>
      <c r="C40" s="787"/>
      <c r="D40" s="787"/>
      <c r="E40" s="170" t="s">
        <v>11</v>
      </c>
      <c r="F40" s="629"/>
      <c r="G40" s="42"/>
    </row>
    <row r="41" spans="1:7" ht="10.5" customHeight="1">
      <c r="A41" s="171"/>
      <c r="B41" s="628" t="s">
        <v>204</v>
      </c>
      <c r="C41" s="628" t="s">
        <v>13</v>
      </c>
      <c r="D41" s="628" t="s">
        <v>14</v>
      </c>
      <c r="E41" s="628" t="s">
        <v>15</v>
      </c>
      <c r="F41" s="143"/>
      <c r="G41" s="42"/>
    </row>
    <row r="42" spans="1:7" ht="6.75" customHeight="1">
      <c r="A42" s="171"/>
      <c r="B42" s="628">
        <v>1</v>
      </c>
      <c r="C42" s="628">
        <v>2</v>
      </c>
      <c r="D42" s="628">
        <v>3</v>
      </c>
      <c r="E42" s="628">
        <v>4</v>
      </c>
      <c r="F42" s="143"/>
      <c r="G42" s="42"/>
    </row>
    <row r="43" spans="1:7" ht="6.75" customHeight="1">
      <c r="A43" s="171"/>
      <c r="B43" s="172" t="s">
        <v>15</v>
      </c>
      <c r="C43" s="172"/>
      <c r="D43" s="172"/>
      <c r="E43" s="172"/>
      <c r="F43" s="143"/>
      <c r="G43" s="42"/>
    </row>
    <row r="44" spans="1:7" ht="7.5" customHeight="1">
      <c r="A44" s="169"/>
      <c r="B44" s="42"/>
      <c r="C44" s="42"/>
      <c r="D44" s="42"/>
      <c r="E44" s="42"/>
      <c r="F44" s="42"/>
      <c r="G44" s="42"/>
    </row>
    <row r="45" spans="1:7" ht="10.5" customHeight="1">
      <c r="A45" s="632">
        <v>11</v>
      </c>
      <c r="B45" s="788" t="s">
        <v>20</v>
      </c>
      <c r="C45" s="788"/>
      <c r="D45" s="788"/>
      <c r="E45" s="788"/>
      <c r="F45" s="788"/>
      <c r="G45" s="788"/>
    </row>
    <row r="46" spans="1:7" ht="12.75" customHeight="1">
      <c r="A46" s="173" t="s">
        <v>7</v>
      </c>
      <c r="B46" s="633" t="s">
        <v>21</v>
      </c>
      <c r="C46" s="173" t="s">
        <v>22</v>
      </c>
      <c r="D46" s="173" t="s">
        <v>23</v>
      </c>
      <c r="E46" s="633" t="s">
        <v>13</v>
      </c>
      <c r="F46" s="633" t="s">
        <v>14</v>
      </c>
      <c r="G46" s="633" t="s">
        <v>15</v>
      </c>
    </row>
    <row r="47" spans="1:7" ht="10.5" customHeight="1">
      <c r="A47" s="173">
        <v>1</v>
      </c>
      <c r="B47" s="173">
        <v>2</v>
      </c>
      <c r="C47" s="173">
        <v>3</v>
      </c>
      <c r="D47" s="173">
        <v>4</v>
      </c>
      <c r="E47" s="173">
        <v>5</v>
      </c>
      <c r="F47" s="173">
        <v>6</v>
      </c>
      <c r="G47" s="173">
        <v>7</v>
      </c>
    </row>
    <row r="48" spans="1:7" ht="11.25" customHeight="1">
      <c r="A48" s="249">
        <v>1</v>
      </c>
      <c r="B48" s="783" t="str">
        <f>B33</f>
        <v>Забезпечення надання початкової музичної освіти,  освіти з образотворчого мистецтва та художнього промислу</v>
      </c>
      <c r="C48" s="784"/>
      <c r="D48" s="784"/>
      <c r="E48" s="784"/>
      <c r="F48" s="784"/>
      <c r="G48" s="785"/>
    </row>
    <row r="49" spans="1:7" ht="9.75" customHeight="1">
      <c r="A49" s="627">
        <v>1</v>
      </c>
      <c r="B49" s="187" t="s">
        <v>24</v>
      </c>
      <c r="C49" s="626"/>
      <c r="D49" s="626"/>
      <c r="E49" s="626"/>
      <c r="F49" s="626"/>
      <c r="G49" s="626"/>
    </row>
    <row r="50" spans="1:7" ht="12" customHeight="1">
      <c r="A50" s="627"/>
      <c r="B50" s="174" t="s">
        <v>54</v>
      </c>
      <c r="C50" s="175" t="s">
        <v>55</v>
      </c>
      <c r="D50" s="9" t="s">
        <v>56</v>
      </c>
      <c r="E50" s="266">
        <v>4</v>
      </c>
      <c r="F50" s="266"/>
      <c r="G50" s="268">
        <f>E50+F50</f>
        <v>4</v>
      </c>
    </row>
    <row r="51" spans="1:7" ht="13.5" customHeight="1">
      <c r="A51" s="627"/>
      <c r="B51" s="174" t="s">
        <v>57</v>
      </c>
      <c r="C51" s="9" t="s">
        <v>55</v>
      </c>
      <c r="D51" s="9" t="s">
        <v>56</v>
      </c>
      <c r="E51" s="267">
        <v>3</v>
      </c>
      <c r="F51" s="267"/>
      <c r="G51" s="268">
        <f aca="true" t="shared" si="0" ref="G51:G60">E51+F51</f>
        <v>3</v>
      </c>
    </row>
    <row r="52" spans="1:7" ht="12.75" customHeight="1">
      <c r="A52" s="627"/>
      <c r="B52" s="174" t="s">
        <v>58</v>
      </c>
      <c r="C52" s="9" t="s">
        <v>55</v>
      </c>
      <c r="D52" s="9" t="s">
        <v>56</v>
      </c>
      <c r="E52" s="267">
        <v>1</v>
      </c>
      <c r="F52" s="267"/>
      <c r="G52" s="268">
        <f t="shared" si="0"/>
        <v>1</v>
      </c>
    </row>
    <row r="53" spans="1:7" ht="12.75" customHeight="1">
      <c r="A53" s="627"/>
      <c r="B53" s="174" t="s">
        <v>59</v>
      </c>
      <c r="C53" s="9" t="s">
        <v>55</v>
      </c>
      <c r="D53" s="9" t="s">
        <v>60</v>
      </c>
      <c r="E53" s="471">
        <f>E58+E57+E56+E55+E54</f>
        <v>243.64</v>
      </c>
      <c r="F53" s="267">
        <f>F58+F57+F56+F55+F54</f>
        <v>8</v>
      </c>
      <c r="G53" s="269">
        <f t="shared" si="0"/>
        <v>251.64</v>
      </c>
    </row>
    <row r="54" spans="1:7" ht="10.5" customHeight="1">
      <c r="A54" s="627"/>
      <c r="B54" s="234" t="s">
        <v>61</v>
      </c>
      <c r="C54" s="9" t="s">
        <v>55</v>
      </c>
      <c r="D54" s="9" t="s">
        <v>60</v>
      </c>
      <c r="E54" s="270">
        <v>9</v>
      </c>
      <c r="F54" s="270"/>
      <c r="G54" s="268">
        <f t="shared" si="0"/>
        <v>9</v>
      </c>
    </row>
    <row r="55" spans="1:7" ht="12.75" customHeight="1">
      <c r="A55" s="627"/>
      <c r="B55" s="234" t="s">
        <v>62</v>
      </c>
      <c r="C55" s="9" t="s">
        <v>55</v>
      </c>
      <c r="D55" s="9" t="s">
        <v>60</v>
      </c>
      <c r="E55" s="271">
        <v>204.89</v>
      </c>
      <c r="F55" s="270">
        <v>8</v>
      </c>
      <c r="G55" s="272">
        <f t="shared" si="0"/>
        <v>212.89</v>
      </c>
    </row>
    <row r="56" spans="1:7" ht="12.75" customHeight="1">
      <c r="A56" s="627"/>
      <c r="B56" s="234" t="s">
        <v>63</v>
      </c>
      <c r="C56" s="9" t="s">
        <v>55</v>
      </c>
      <c r="D56" s="9" t="s">
        <v>60</v>
      </c>
      <c r="E56" s="271">
        <v>4</v>
      </c>
      <c r="F56" s="270"/>
      <c r="G56" s="272">
        <f t="shared" si="0"/>
        <v>4</v>
      </c>
    </row>
    <row r="57" spans="1:7" ht="9.75" customHeight="1">
      <c r="A57" s="627"/>
      <c r="B57" s="234" t="s">
        <v>64</v>
      </c>
      <c r="C57" s="9" t="s">
        <v>55</v>
      </c>
      <c r="D57" s="9" t="s">
        <v>60</v>
      </c>
      <c r="E57" s="472">
        <v>16.75</v>
      </c>
      <c r="F57" s="270"/>
      <c r="G57" s="269">
        <f t="shared" si="0"/>
        <v>16.75</v>
      </c>
    </row>
    <row r="58" spans="1:7" ht="13.5" customHeight="1">
      <c r="A58" s="627"/>
      <c r="B58" s="234" t="s">
        <v>76</v>
      </c>
      <c r="C58" s="9" t="s">
        <v>55</v>
      </c>
      <c r="D58" s="9" t="s">
        <v>60</v>
      </c>
      <c r="E58" s="270">
        <v>9</v>
      </c>
      <c r="F58" s="270"/>
      <c r="G58" s="268">
        <f t="shared" si="0"/>
        <v>9</v>
      </c>
    </row>
    <row r="59" spans="1:7" ht="12.75" customHeight="1">
      <c r="A59" s="627"/>
      <c r="B59" s="234" t="s">
        <v>65</v>
      </c>
      <c r="C59" s="9" t="s">
        <v>55</v>
      </c>
      <c r="D59" s="9" t="s">
        <v>56</v>
      </c>
      <c r="E59" s="270">
        <v>15</v>
      </c>
      <c r="F59" s="270"/>
      <c r="G59" s="268">
        <f t="shared" si="0"/>
        <v>15</v>
      </c>
    </row>
    <row r="60" spans="1:7" ht="12" customHeight="1">
      <c r="A60" s="627"/>
      <c r="B60" s="234" t="s">
        <v>66</v>
      </c>
      <c r="C60" s="9" t="s">
        <v>55</v>
      </c>
      <c r="D60" s="9" t="s">
        <v>56</v>
      </c>
      <c r="E60" s="270">
        <v>132</v>
      </c>
      <c r="F60" s="270"/>
      <c r="G60" s="268">
        <f t="shared" si="0"/>
        <v>132</v>
      </c>
    </row>
    <row r="61" spans="1:7" ht="12" customHeight="1">
      <c r="A61" s="627"/>
      <c r="B61" s="234" t="s">
        <v>230</v>
      </c>
      <c r="C61" s="9" t="s">
        <v>45</v>
      </c>
      <c r="D61" s="9" t="s">
        <v>67</v>
      </c>
      <c r="E61" s="466">
        <f>SUM(E62:E64)</f>
        <v>39371400</v>
      </c>
      <c r="F61" s="466">
        <f>F63</f>
        <v>2048500</v>
      </c>
      <c r="G61" s="467">
        <f>G62+G63</f>
        <v>41419900</v>
      </c>
    </row>
    <row r="62" spans="1:7" ht="12.75" customHeight="1">
      <c r="A62" s="92"/>
      <c r="B62" s="234" t="s">
        <v>68</v>
      </c>
      <c r="C62" s="9" t="s">
        <v>45</v>
      </c>
      <c r="D62" s="9" t="s">
        <v>67</v>
      </c>
      <c r="E62" s="466">
        <f>E33</f>
        <v>39371400</v>
      </c>
      <c r="F62" s="466"/>
      <c r="G62" s="467">
        <f>E62+F62</f>
        <v>39371400</v>
      </c>
    </row>
    <row r="63" spans="1:7" ht="12.75" customHeight="1">
      <c r="A63" s="627"/>
      <c r="B63" s="234" t="s">
        <v>205</v>
      </c>
      <c r="C63" s="9" t="s">
        <v>45</v>
      </c>
      <c r="D63" s="9" t="s">
        <v>67</v>
      </c>
      <c r="E63" s="273">
        <f>F41</f>
        <v>0</v>
      </c>
      <c r="F63" s="466">
        <f>F33</f>
        <v>2048500</v>
      </c>
      <c r="G63" s="467">
        <f>E63+F63</f>
        <v>2048500</v>
      </c>
    </row>
    <row r="64" spans="1:7" ht="13.5" customHeight="1">
      <c r="A64" s="627"/>
      <c r="B64" s="176" t="s">
        <v>69</v>
      </c>
      <c r="C64" s="9" t="s">
        <v>45</v>
      </c>
      <c r="D64" s="9" t="s">
        <v>67</v>
      </c>
      <c r="E64" s="273"/>
      <c r="F64" s="466">
        <v>2038500</v>
      </c>
      <c r="G64" s="467">
        <f>E64+F64</f>
        <v>2038500</v>
      </c>
    </row>
    <row r="65" spans="1:7" ht="9.75" customHeight="1">
      <c r="A65" s="627">
        <v>2</v>
      </c>
      <c r="B65" s="187" t="s">
        <v>25</v>
      </c>
      <c r="C65" s="626"/>
      <c r="D65" s="626"/>
      <c r="E65" s="627"/>
      <c r="F65" s="627"/>
      <c r="G65" s="627"/>
    </row>
    <row r="66" spans="1:7" ht="12.75" customHeight="1">
      <c r="A66" s="627"/>
      <c r="B66" s="96" t="s">
        <v>231</v>
      </c>
      <c r="C66" s="9" t="s">
        <v>70</v>
      </c>
      <c r="D66" s="9" t="s">
        <v>56</v>
      </c>
      <c r="E66" s="274">
        <v>1417</v>
      </c>
      <c r="F66" s="276">
        <v>108</v>
      </c>
      <c r="G66" s="275">
        <f>E66+F66</f>
        <v>1525</v>
      </c>
    </row>
    <row r="67" spans="1:7" ht="11.25" customHeight="1">
      <c r="A67" s="627"/>
      <c r="B67" s="96" t="s">
        <v>71</v>
      </c>
      <c r="C67" s="9" t="s">
        <v>70</v>
      </c>
      <c r="D67" s="9" t="s">
        <v>56</v>
      </c>
      <c r="E67" s="274">
        <v>411</v>
      </c>
      <c r="F67" s="276"/>
      <c r="G67" s="275">
        <f>E67+F67</f>
        <v>411</v>
      </c>
    </row>
    <row r="68" spans="1:8" ht="9.75" customHeight="1">
      <c r="A68" s="627">
        <v>3</v>
      </c>
      <c r="B68" s="187" t="s">
        <v>26</v>
      </c>
      <c r="C68" s="626"/>
      <c r="D68" s="626"/>
      <c r="E68" s="627"/>
      <c r="F68" s="627"/>
      <c r="G68" s="627"/>
      <c r="H68" s="6"/>
    </row>
    <row r="69" spans="1:8" ht="15" customHeight="1">
      <c r="A69" s="627"/>
      <c r="B69" s="96" t="s">
        <v>203</v>
      </c>
      <c r="C69" s="9" t="s">
        <v>70</v>
      </c>
      <c r="D69" s="9" t="s">
        <v>72</v>
      </c>
      <c r="E69" s="277">
        <f>E66/E55</f>
        <v>6.915906095953927</v>
      </c>
      <c r="F69" s="271">
        <f>F66/F55</f>
        <v>13.5</v>
      </c>
      <c r="G69" s="272">
        <f>G66/G55</f>
        <v>7.163323782234958</v>
      </c>
      <c r="H69" s="6"/>
    </row>
    <row r="70" spans="1:8" ht="12.75" customHeight="1">
      <c r="A70" s="627"/>
      <c r="B70" s="96" t="s">
        <v>229</v>
      </c>
      <c r="C70" s="9" t="s">
        <v>73</v>
      </c>
      <c r="D70" s="9" t="s">
        <v>72</v>
      </c>
      <c r="E70" s="305"/>
      <c r="F70" s="306"/>
      <c r="G70" s="305">
        <f>G61/G66</f>
        <v>27160.590163934427</v>
      </c>
      <c r="H70" s="6"/>
    </row>
    <row r="71" spans="1:8" ht="13.5" customHeight="1">
      <c r="A71" s="177"/>
      <c r="B71" s="96" t="s">
        <v>74</v>
      </c>
      <c r="C71" s="9" t="s">
        <v>73</v>
      </c>
      <c r="D71" s="9" t="s">
        <v>72</v>
      </c>
      <c r="E71" s="305"/>
      <c r="F71" s="305">
        <f>F64/E66</f>
        <v>1438.6026817219479</v>
      </c>
      <c r="G71" s="305">
        <f>E71+F71</f>
        <v>1438.6026817219479</v>
      </c>
      <c r="H71" s="6"/>
    </row>
    <row r="72" spans="1:8" ht="12" customHeight="1">
      <c r="A72" s="627">
        <v>4</v>
      </c>
      <c r="B72" s="199" t="s">
        <v>27</v>
      </c>
      <c r="C72" s="626"/>
      <c r="D72" s="626"/>
      <c r="E72" s="247"/>
      <c r="F72" s="247"/>
      <c r="G72" s="247"/>
      <c r="H72" s="6"/>
    </row>
    <row r="73" spans="1:8" ht="24" customHeight="1">
      <c r="A73" s="627"/>
      <c r="B73" s="307" t="s">
        <v>206</v>
      </c>
      <c r="C73" s="179" t="s">
        <v>50</v>
      </c>
      <c r="D73" s="9" t="s">
        <v>72</v>
      </c>
      <c r="E73" s="62"/>
      <c r="F73" s="62"/>
      <c r="G73" s="62"/>
      <c r="H73" s="2">
        <v>-1.2</v>
      </c>
    </row>
    <row r="74" spans="1:7" ht="22.5" customHeight="1">
      <c r="A74" s="627"/>
      <c r="B74" s="307" t="s">
        <v>240</v>
      </c>
      <c r="C74" s="179" t="s">
        <v>50</v>
      </c>
      <c r="D74" s="9" t="s">
        <v>72</v>
      </c>
      <c r="E74" s="62"/>
      <c r="F74" s="62"/>
      <c r="G74" s="180">
        <v>5.2</v>
      </c>
    </row>
    <row r="75" spans="1:7" ht="13.5" customHeight="1">
      <c r="A75" s="626">
        <v>2</v>
      </c>
      <c r="B75" s="783">
        <f>B34</f>
        <v>0</v>
      </c>
      <c r="C75" s="784"/>
      <c r="D75" s="784"/>
      <c r="E75" s="784"/>
      <c r="F75" s="784"/>
      <c r="G75" s="785"/>
    </row>
    <row r="76" spans="1:7" ht="12" customHeight="1">
      <c r="A76" s="186">
        <v>1</v>
      </c>
      <c r="B76" s="187" t="s">
        <v>24</v>
      </c>
      <c r="C76" s="626"/>
      <c r="D76" s="626"/>
      <c r="E76" s="626"/>
      <c r="F76" s="626"/>
      <c r="G76" s="626"/>
    </row>
    <row r="77" spans="1:7" ht="13.5" customHeight="1">
      <c r="A77" s="623"/>
      <c r="B77" s="73" t="s">
        <v>285</v>
      </c>
      <c r="C77" s="366" t="s">
        <v>112</v>
      </c>
      <c r="D77" s="367" t="s">
        <v>67</v>
      </c>
      <c r="E77" s="94"/>
      <c r="F77" s="94"/>
      <c r="G77" s="94"/>
    </row>
    <row r="78" spans="1:7" ht="12" customHeight="1">
      <c r="A78" s="623">
        <v>2</v>
      </c>
      <c r="B78" s="80" t="s">
        <v>25</v>
      </c>
      <c r="C78" s="368"/>
      <c r="D78" s="369"/>
      <c r="E78" s="370"/>
      <c r="F78" s="370"/>
      <c r="G78" s="371"/>
    </row>
    <row r="79" spans="1:7" ht="15" customHeight="1">
      <c r="A79" s="623"/>
      <c r="B79" s="73" t="s">
        <v>362</v>
      </c>
      <c r="C79" s="372" t="s">
        <v>144</v>
      </c>
      <c r="D79" s="367" t="s">
        <v>67</v>
      </c>
      <c r="E79" s="373"/>
      <c r="F79" s="373"/>
      <c r="G79" s="94"/>
    </row>
    <row r="80" spans="1:7" ht="9.75" customHeight="1">
      <c r="A80" s="623">
        <v>3</v>
      </c>
      <c r="B80" s="80" t="s">
        <v>26</v>
      </c>
      <c r="C80" s="623"/>
      <c r="D80" s="623"/>
      <c r="E80" s="85"/>
      <c r="F80" s="83"/>
      <c r="G80" s="85"/>
    </row>
    <row r="81" spans="1:7" ht="11.25" customHeight="1">
      <c r="A81" s="623"/>
      <c r="B81" s="377" t="s">
        <v>259</v>
      </c>
      <c r="C81" s="366" t="s">
        <v>112</v>
      </c>
      <c r="D81" s="367" t="s">
        <v>72</v>
      </c>
      <c r="E81" s="376"/>
      <c r="F81" s="376"/>
      <c r="G81" s="376"/>
    </row>
    <row r="82" spans="1:7" ht="12.75" customHeight="1">
      <c r="A82" s="623">
        <v>4</v>
      </c>
      <c r="B82" s="80" t="s">
        <v>27</v>
      </c>
      <c r="C82" s="623"/>
      <c r="D82" s="623"/>
      <c r="E82" s="373"/>
      <c r="F82" s="373"/>
      <c r="G82" s="373"/>
    </row>
    <row r="83" spans="1:7" ht="15.75" customHeight="1">
      <c r="A83" s="625"/>
      <c r="B83" s="378" t="s">
        <v>271</v>
      </c>
      <c r="C83" s="375" t="s">
        <v>50</v>
      </c>
      <c r="D83" s="367" t="s">
        <v>72</v>
      </c>
      <c r="E83" s="390"/>
      <c r="F83" s="373"/>
      <c r="G83" s="390"/>
    </row>
    <row r="84" spans="1:7" ht="16.5" customHeight="1">
      <c r="A84" s="626">
        <v>3</v>
      </c>
      <c r="B84" s="783">
        <f>B35</f>
        <v>0</v>
      </c>
      <c r="C84" s="784"/>
      <c r="D84" s="784"/>
      <c r="E84" s="784"/>
      <c r="F84" s="784"/>
      <c r="G84" s="785"/>
    </row>
    <row r="85" spans="1:7" ht="10.5" customHeight="1">
      <c r="A85" s="186">
        <v>1</v>
      </c>
      <c r="B85" s="187" t="s">
        <v>24</v>
      </c>
      <c r="C85" s="626"/>
      <c r="D85" s="626"/>
      <c r="E85" s="626"/>
      <c r="F85" s="626"/>
      <c r="G85" s="626"/>
    </row>
    <row r="86" spans="1:7" ht="21.75" customHeight="1">
      <c r="A86" s="623"/>
      <c r="B86" s="73" t="s">
        <v>360</v>
      </c>
      <c r="C86" s="366" t="s">
        <v>112</v>
      </c>
      <c r="D86" s="367" t="s">
        <v>67</v>
      </c>
      <c r="E86" s="94"/>
      <c r="F86" s="94"/>
      <c r="G86" s="94"/>
    </row>
    <row r="87" spans="1:7" ht="15" customHeight="1">
      <c r="A87" s="623">
        <v>2</v>
      </c>
      <c r="B87" s="80" t="s">
        <v>25</v>
      </c>
      <c r="C87" s="368"/>
      <c r="D87" s="369"/>
      <c r="E87" s="370"/>
      <c r="F87" s="370"/>
      <c r="G87" s="371"/>
    </row>
    <row r="88" spans="1:7" ht="10.5" customHeight="1">
      <c r="A88" s="623"/>
      <c r="B88" s="73" t="s">
        <v>258</v>
      </c>
      <c r="C88" s="372" t="s">
        <v>144</v>
      </c>
      <c r="D88" s="367" t="s">
        <v>67</v>
      </c>
      <c r="E88" s="373"/>
      <c r="F88" s="373"/>
      <c r="G88" s="94"/>
    </row>
    <row r="89" spans="1:7" ht="15.75" customHeight="1">
      <c r="A89" s="623">
        <v>3</v>
      </c>
      <c r="B89" s="80" t="s">
        <v>26</v>
      </c>
      <c r="C89" s="623"/>
      <c r="D89" s="623"/>
      <c r="E89" s="85"/>
      <c r="F89" s="83"/>
      <c r="G89" s="85"/>
    </row>
    <row r="90" spans="1:7" ht="16.5" customHeight="1">
      <c r="A90" s="623"/>
      <c r="B90" s="377" t="s">
        <v>259</v>
      </c>
      <c r="C90" s="366" t="s">
        <v>112</v>
      </c>
      <c r="D90" s="367" t="s">
        <v>72</v>
      </c>
      <c r="E90" s="376"/>
      <c r="F90" s="376"/>
      <c r="G90" s="376"/>
    </row>
    <row r="91" spans="1:7" ht="13.5" customHeight="1">
      <c r="A91" s="623">
        <v>4</v>
      </c>
      <c r="B91" s="80" t="s">
        <v>27</v>
      </c>
      <c r="C91" s="623"/>
      <c r="D91" s="623"/>
      <c r="E91" s="373"/>
      <c r="F91" s="373"/>
      <c r="G91" s="373"/>
    </row>
    <row r="92" spans="1:7" ht="13.5" customHeight="1">
      <c r="A92" s="625"/>
      <c r="B92" s="378" t="s">
        <v>271</v>
      </c>
      <c r="C92" s="375" t="s">
        <v>50</v>
      </c>
      <c r="D92" s="367" t="s">
        <v>72</v>
      </c>
      <c r="E92" s="390"/>
      <c r="F92" s="373"/>
      <c r="G92" s="390"/>
    </row>
    <row r="93" spans="1:7" ht="26.25" customHeight="1">
      <c r="A93" s="626">
        <v>4</v>
      </c>
      <c r="B93" s="783">
        <f>B36</f>
        <v>0</v>
      </c>
      <c r="C93" s="784"/>
      <c r="D93" s="784"/>
      <c r="E93" s="784"/>
      <c r="F93" s="784"/>
      <c r="G93" s="785"/>
    </row>
    <row r="94" spans="1:7" ht="13.5" customHeight="1">
      <c r="A94" s="186">
        <v>1</v>
      </c>
      <c r="B94" s="187" t="s">
        <v>24</v>
      </c>
      <c r="C94" s="626"/>
      <c r="D94" s="626"/>
      <c r="E94" s="626"/>
      <c r="F94" s="626"/>
      <c r="G94" s="626"/>
    </row>
    <row r="95" spans="1:7" ht="12.75" customHeight="1">
      <c r="A95" s="623"/>
      <c r="B95" s="73" t="s">
        <v>361</v>
      </c>
      <c r="C95" s="366" t="s">
        <v>112</v>
      </c>
      <c r="D95" s="367" t="s">
        <v>67</v>
      </c>
      <c r="E95" s="94"/>
      <c r="F95" s="94"/>
      <c r="G95" s="94"/>
    </row>
    <row r="96" spans="1:7" ht="12.75" customHeight="1">
      <c r="A96" s="623">
        <v>2</v>
      </c>
      <c r="B96" s="80" t="s">
        <v>25</v>
      </c>
      <c r="C96" s="368"/>
      <c r="D96" s="369"/>
      <c r="E96" s="370"/>
      <c r="F96" s="370"/>
      <c r="G96" s="371"/>
    </row>
    <row r="97" spans="1:7" ht="12.75" customHeight="1">
      <c r="A97" s="623"/>
      <c r="B97" s="73" t="s">
        <v>258</v>
      </c>
      <c r="C97" s="372" t="s">
        <v>144</v>
      </c>
      <c r="D97" s="367" t="s">
        <v>67</v>
      </c>
      <c r="E97" s="373"/>
      <c r="F97" s="373"/>
      <c r="G97" s="94"/>
    </row>
    <row r="98" spans="1:7" ht="11.25" customHeight="1">
      <c r="A98" s="623">
        <v>3</v>
      </c>
      <c r="B98" s="80" t="s">
        <v>26</v>
      </c>
      <c r="C98" s="623"/>
      <c r="D98" s="623"/>
      <c r="E98" s="85"/>
      <c r="F98" s="83"/>
      <c r="G98" s="85"/>
    </row>
    <row r="99" spans="1:7" ht="12" customHeight="1">
      <c r="A99" s="623"/>
      <c r="B99" s="377" t="s">
        <v>259</v>
      </c>
      <c r="C99" s="366" t="s">
        <v>112</v>
      </c>
      <c r="D99" s="367" t="s">
        <v>72</v>
      </c>
      <c r="E99" s="376"/>
      <c r="F99" s="376"/>
      <c r="G99" s="376"/>
    </row>
    <row r="100" spans="1:7" ht="11.25" customHeight="1">
      <c r="A100" s="623">
        <v>4</v>
      </c>
      <c r="B100" s="80" t="s">
        <v>27</v>
      </c>
      <c r="C100" s="623"/>
      <c r="D100" s="623"/>
      <c r="E100" s="373"/>
      <c r="F100" s="373"/>
      <c r="G100" s="373"/>
    </row>
    <row r="101" spans="1:7" ht="15" customHeight="1">
      <c r="A101" s="625"/>
      <c r="B101" s="378" t="s">
        <v>271</v>
      </c>
      <c r="C101" s="375" t="s">
        <v>50</v>
      </c>
      <c r="D101" s="367" t="s">
        <v>72</v>
      </c>
      <c r="E101" s="390"/>
      <c r="F101" s="390"/>
      <c r="G101" s="390"/>
    </row>
    <row r="102" spans="1:7" ht="15" customHeight="1">
      <c r="A102" s="626">
        <v>5</v>
      </c>
      <c r="B102" s="783">
        <f>B37</f>
        <v>0</v>
      </c>
      <c r="C102" s="784"/>
      <c r="D102" s="784"/>
      <c r="E102" s="784"/>
      <c r="F102" s="784"/>
      <c r="G102" s="785"/>
    </row>
    <row r="103" spans="1:7" ht="12" customHeight="1">
      <c r="A103" s="186">
        <v>1</v>
      </c>
      <c r="B103" s="187" t="s">
        <v>24</v>
      </c>
      <c r="C103" s="626"/>
      <c r="D103" s="626"/>
      <c r="E103" s="626"/>
      <c r="F103" s="626"/>
      <c r="G103" s="626"/>
    </row>
    <row r="104" spans="1:7" ht="12.75" customHeight="1">
      <c r="A104" s="623"/>
      <c r="B104" s="73" t="s">
        <v>303</v>
      </c>
      <c r="C104" s="366" t="s">
        <v>112</v>
      </c>
      <c r="D104" s="367" t="s">
        <v>67</v>
      </c>
      <c r="E104" s="94"/>
      <c r="F104" s="94"/>
      <c r="G104" s="94"/>
    </row>
    <row r="105" spans="1:7" ht="15" customHeight="1">
      <c r="A105" s="623">
        <v>2</v>
      </c>
      <c r="B105" s="80" t="s">
        <v>25</v>
      </c>
      <c r="C105" s="368"/>
      <c r="D105" s="369"/>
      <c r="E105" s="370"/>
      <c r="F105" s="370"/>
      <c r="G105" s="371"/>
    </row>
    <row r="106" spans="1:7" ht="10.5" customHeight="1">
      <c r="A106" s="623"/>
      <c r="B106" s="73" t="s">
        <v>258</v>
      </c>
      <c r="C106" s="372" t="s">
        <v>144</v>
      </c>
      <c r="D106" s="367" t="s">
        <v>67</v>
      </c>
      <c r="E106" s="373"/>
      <c r="F106" s="373"/>
      <c r="G106" s="94"/>
    </row>
    <row r="107" spans="1:7" ht="11.25" customHeight="1">
      <c r="A107" s="623">
        <v>3</v>
      </c>
      <c r="B107" s="80" t="s">
        <v>26</v>
      </c>
      <c r="C107" s="623"/>
      <c r="D107" s="623"/>
      <c r="E107" s="85"/>
      <c r="F107" s="83"/>
      <c r="G107" s="85"/>
    </row>
    <row r="108" spans="1:7" ht="15" customHeight="1">
      <c r="A108" s="623"/>
      <c r="B108" s="377" t="s">
        <v>259</v>
      </c>
      <c r="C108" s="366" t="s">
        <v>112</v>
      </c>
      <c r="D108" s="367" t="s">
        <v>72</v>
      </c>
      <c r="E108" s="376"/>
      <c r="F108" s="376"/>
      <c r="G108" s="94"/>
    </row>
    <row r="109" spans="1:7" ht="11.25" customHeight="1">
      <c r="A109" s="623">
        <v>4</v>
      </c>
      <c r="B109" s="80" t="s">
        <v>27</v>
      </c>
      <c r="C109" s="623"/>
      <c r="D109" s="623"/>
      <c r="E109" s="373"/>
      <c r="F109" s="373"/>
      <c r="G109" s="373"/>
    </row>
    <row r="110" spans="1:7" ht="15" customHeight="1">
      <c r="A110" s="625"/>
      <c r="B110" s="378" t="s">
        <v>271</v>
      </c>
      <c r="C110" s="375" t="s">
        <v>50</v>
      </c>
      <c r="D110" s="367" t="s">
        <v>72</v>
      </c>
      <c r="E110" s="390"/>
      <c r="F110" s="390"/>
      <c r="G110" s="390"/>
    </row>
    <row r="111" spans="1:7" ht="15" customHeight="1">
      <c r="A111" s="762" t="s">
        <v>28</v>
      </c>
      <c r="B111" s="762"/>
      <c r="C111" s="762"/>
      <c r="D111" s="624"/>
      <c r="E111" s="624"/>
      <c r="F111" s="81"/>
      <c r="G111" s="81"/>
    </row>
    <row r="112" spans="1:7" ht="15" customHeight="1">
      <c r="A112" s="762" t="s">
        <v>29</v>
      </c>
      <c r="B112" s="762"/>
      <c r="C112" s="762"/>
      <c r="D112" s="88"/>
      <c r="E112" s="88"/>
      <c r="F112" s="774" t="s">
        <v>291</v>
      </c>
      <c r="G112" s="774"/>
    </row>
    <row r="113" spans="1:7" ht="15" customHeight="1">
      <c r="A113" s="87"/>
      <c r="B113" s="624"/>
      <c r="C113" s="81"/>
      <c r="D113" s="113" t="s">
        <v>30</v>
      </c>
      <c r="E113" s="113"/>
      <c r="F113" s="779" t="s">
        <v>31</v>
      </c>
      <c r="G113" s="779"/>
    </row>
    <row r="114" spans="1:7" ht="15" customHeight="1">
      <c r="A114" s="762" t="s">
        <v>32</v>
      </c>
      <c r="B114" s="762"/>
      <c r="C114" s="762"/>
      <c r="D114" s="113"/>
      <c r="E114" s="113"/>
      <c r="F114" s="388"/>
      <c r="G114" s="388"/>
    </row>
    <row r="115" spans="1:7" ht="15" customHeight="1">
      <c r="A115" s="762" t="s">
        <v>33</v>
      </c>
      <c r="B115" s="762"/>
      <c r="C115" s="762"/>
      <c r="D115" s="88"/>
      <c r="E115" s="88"/>
      <c r="F115" s="774" t="s">
        <v>280</v>
      </c>
      <c r="G115" s="774"/>
    </row>
    <row r="116" spans="1:7" ht="15">
      <c r="A116" s="624"/>
      <c r="B116" s="621"/>
      <c r="C116" s="622"/>
      <c r="D116" s="440" t="s">
        <v>30</v>
      </c>
      <c r="E116" s="440"/>
      <c r="F116" s="775" t="s">
        <v>31</v>
      </c>
      <c r="G116" s="775"/>
    </row>
  </sheetData>
  <sheetProtection/>
  <mergeCells count="49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E20"/>
    <mergeCell ref="B21:E21"/>
    <mergeCell ref="B22:E22"/>
    <mergeCell ref="B23:E23"/>
    <mergeCell ref="B24:G24"/>
    <mergeCell ref="B26:D26"/>
    <mergeCell ref="B27:E27"/>
    <mergeCell ref="B28:E28"/>
    <mergeCell ref="B30:F30"/>
    <mergeCell ref="B31:D31"/>
    <mergeCell ref="B32:D32"/>
    <mergeCell ref="B33:D33"/>
    <mergeCell ref="B34:D34"/>
    <mergeCell ref="B35:D35"/>
    <mergeCell ref="B36:D36"/>
    <mergeCell ref="B37:D37"/>
    <mergeCell ref="A38:D38"/>
    <mergeCell ref="B40:D40"/>
    <mergeCell ref="B45:G45"/>
    <mergeCell ref="B48:G48"/>
    <mergeCell ref="B75:G75"/>
    <mergeCell ref="B84:G84"/>
    <mergeCell ref="B93:G93"/>
    <mergeCell ref="B102:G102"/>
    <mergeCell ref="A111:C111"/>
    <mergeCell ref="F116:G116"/>
    <mergeCell ref="A112:C112"/>
    <mergeCell ref="F112:G112"/>
    <mergeCell ref="F113:G113"/>
    <mergeCell ref="A114:C114"/>
    <mergeCell ref="A115:C115"/>
    <mergeCell ref="F115:G115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18" sqref="I18"/>
    </sheetView>
  </sheetViews>
  <sheetFormatPr defaultColWidth="21.57421875" defaultRowHeight="15"/>
  <cols>
    <col min="1" max="1" width="4.421875" style="2" customWidth="1"/>
    <col min="2" max="2" width="46.8515625" style="2" customWidth="1"/>
    <col min="3" max="3" width="12.7109375" style="2" customWidth="1"/>
    <col min="4" max="4" width="15.7109375" style="2" customWidth="1"/>
    <col min="5" max="5" width="16.00390625" style="2" customWidth="1"/>
    <col min="6" max="6" width="20.140625" style="2" customWidth="1"/>
    <col min="7" max="7" width="24.00390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11.2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381</v>
      </c>
      <c r="G7" s="161" t="s">
        <v>376</v>
      </c>
    </row>
    <row r="8" spans="1:7" ht="11.25" customHeight="1">
      <c r="A8" s="757" t="s">
        <v>390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365</v>
      </c>
      <c r="B9" s="757"/>
      <c r="C9" s="757"/>
      <c r="D9" s="757"/>
      <c r="E9" s="757"/>
      <c r="F9" s="757"/>
      <c r="G9" s="757"/>
    </row>
    <row r="10" spans="1:7" ht="23.25" customHeight="1">
      <c r="A10" s="125" t="s">
        <v>172</v>
      </c>
      <c r="B10" s="653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9.25" customHeight="1">
      <c r="A12" s="126" t="s">
        <v>174</v>
      </c>
      <c r="B12" s="653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649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20.25" customHeight="1">
      <c r="A14" s="127" t="s">
        <v>175</v>
      </c>
      <c r="B14" s="424" t="s">
        <v>283</v>
      </c>
      <c r="C14" s="102">
        <v>7324</v>
      </c>
      <c r="D14" s="425" t="s">
        <v>261</v>
      </c>
      <c r="E14" s="879" t="s">
        <v>263</v>
      </c>
      <c r="F14" s="879"/>
      <c r="G14" s="245">
        <v>1355300000</v>
      </c>
    </row>
    <row r="15" spans="2:7" ht="33" customHeight="1">
      <c r="B15" s="104" t="s">
        <v>176</v>
      </c>
      <c r="C15" s="641" t="s">
        <v>177</v>
      </c>
      <c r="D15" s="389" t="s">
        <v>178</v>
      </c>
      <c r="E15" s="759" t="s">
        <v>179</v>
      </c>
      <c r="F15" s="759"/>
      <c r="G15" s="639" t="s">
        <v>180</v>
      </c>
    </row>
    <row r="16" spans="1:7" ht="16.5" customHeight="1">
      <c r="A16" s="648" t="s">
        <v>2</v>
      </c>
      <c r="B16" s="821" t="s">
        <v>183</v>
      </c>
      <c r="C16" s="821"/>
      <c r="D16" s="405">
        <f>F33</f>
        <v>1500000</v>
      </c>
      <c r="E16" s="813" t="s">
        <v>182</v>
      </c>
      <c r="F16" s="813"/>
      <c r="G16" s="244">
        <f>D33</f>
        <v>0</v>
      </c>
    </row>
    <row r="17" spans="1:7" ht="16.5" customHeight="1">
      <c r="A17" s="648"/>
      <c r="B17" s="163" t="s">
        <v>201</v>
      </c>
      <c r="C17" s="406">
        <f>E33</f>
        <v>1500000</v>
      </c>
      <c r="D17" s="165" t="s">
        <v>187</v>
      </c>
      <c r="E17" s="647"/>
      <c r="F17" s="647"/>
      <c r="G17" s="165"/>
    </row>
    <row r="18" spans="1:7" ht="14.25" customHeight="1">
      <c r="A18" s="648" t="s">
        <v>3</v>
      </c>
      <c r="B18" s="788" t="s">
        <v>35</v>
      </c>
      <c r="C18" s="788"/>
      <c r="D18" s="788"/>
      <c r="E18" s="788"/>
      <c r="F18" s="788"/>
      <c r="G18" s="788"/>
    </row>
    <row r="19" spans="1:7" ht="41.25" customHeight="1">
      <c r="A19" s="648"/>
      <c r="B19" s="788" t="s">
        <v>377</v>
      </c>
      <c r="C19" s="788"/>
      <c r="D19" s="788"/>
      <c r="E19" s="788"/>
      <c r="F19" s="788"/>
      <c r="G19" s="788"/>
    </row>
    <row r="20" spans="1:7" ht="15.75" customHeight="1">
      <c r="A20" s="648" t="s">
        <v>4</v>
      </c>
      <c r="B20" s="788" t="s">
        <v>184</v>
      </c>
      <c r="C20" s="788"/>
      <c r="D20" s="788"/>
      <c r="E20" s="788"/>
      <c r="F20" s="788"/>
      <c r="G20" s="788"/>
    </row>
    <row r="21" spans="1:7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</row>
    <row r="22" spans="1:7" ht="18" customHeight="1">
      <c r="A22" s="646"/>
      <c r="B22" s="792" t="s">
        <v>263</v>
      </c>
      <c r="C22" s="792"/>
      <c r="D22" s="792"/>
      <c r="E22" s="792"/>
      <c r="F22" s="792"/>
      <c r="G22" s="792"/>
    </row>
    <row r="23" spans="1:7" ht="15">
      <c r="A23" s="648" t="s">
        <v>5</v>
      </c>
      <c r="B23" s="788" t="s">
        <v>51</v>
      </c>
      <c r="C23" s="788"/>
      <c r="D23" s="788"/>
      <c r="E23" s="788"/>
      <c r="F23" s="788"/>
      <c r="G23" s="788"/>
    </row>
    <row r="24" spans="1:7" ht="15" customHeight="1">
      <c r="A24" s="42"/>
      <c r="B24" s="880" t="s">
        <v>264</v>
      </c>
      <c r="C24" s="880"/>
      <c r="D24" s="880"/>
      <c r="E24" s="880"/>
      <c r="F24" s="880"/>
      <c r="G24" s="880"/>
    </row>
    <row r="25" spans="1:7" ht="12" customHeight="1">
      <c r="A25" s="648" t="s">
        <v>9</v>
      </c>
      <c r="B25" s="795" t="s">
        <v>6</v>
      </c>
      <c r="C25" s="795"/>
      <c r="D25" s="795"/>
      <c r="E25" s="42"/>
      <c r="F25" s="42"/>
      <c r="G25" s="42"/>
    </row>
    <row r="26" spans="1:7" ht="9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20.25" customHeight="1">
      <c r="A27" s="642">
        <v>1</v>
      </c>
      <c r="B27" s="792" t="s">
        <v>263</v>
      </c>
      <c r="C27" s="792"/>
      <c r="D27" s="792"/>
      <c r="E27" s="792"/>
      <c r="F27" s="792"/>
      <c r="G27" s="792"/>
    </row>
    <row r="28" spans="1:7" ht="9.75" customHeight="1">
      <c r="A28" s="646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642" t="s">
        <v>13</v>
      </c>
      <c r="E30" s="642" t="s">
        <v>14</v>
      </c>
      <c r="F30" s="642" t="s">
        <v>15</v>
      </c>
      <c r="G30" s="72"/>
    </row>
    <row r="31" spans="1:7" ht="9" customHeight="1">
      <c r="A31" s="644">
        <v>1</v>
      </c>
      <c r="B31" s="831">
        <v>2</v>
      </c>
      <c r="C31" s="832"/>
      <c r="D31" s="644">
        <v>4</v>
      </c>
      <c r="E31" s="644">
        <v>5</v>
      </c>
      <c r="F31" s="644">
        <v>6</v>
      </c>
      <c r="G31" s="72"/>
    </row>
    <row r="32" spans="1:7" ht="28.5" customHeight="1">
      <c r="A32" s="642">
        <v>1</v>
      </c>
      <c r="B32" s="881" t="s">
        <v>378</v>
      </c>
      <c r="C32" s="881"/>
      <c r="D32" s="402"/>
      <c r="E32" s="428">
        <v>1500000</v>
      </c>
      <c r="F32" s="365">
        <f>E32</f>
        <v>1500000</v>
      </c>
      <c r="G32" s="403"/>
    </row>
    <row r="33" spans="1:7" ht="15" customHeight="1">
      <c r="A33" s="42"/>
      <c r="B33" s="833" t="s">
        <v>15</v>
      </c>
      <c r="C33" s="834"/>
      <c r="D33" s="168">
        <f>SUM(D32:D32)</f>
        <v>0</v>
      </c>
      <c r="E33" s="365">
        <f>SUM(E32:E32)</f>
        <v>1500000</v>
      </c>
      <c r="F33" s="365">
        <f>E33</f>
        <v>1500000</v>
      </c>
      <c r="G33" s="72"/>
    </row>
    <row r="34" spans="1:7" ht="9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648" t="s">
        <v>19</v>
      </c>
      <c r="B35" s="790" t="s">
        <v>17</v>
      </c>
      <c r="C35" s="790"/>
      <c r="D35" s="790"/>
      <c r="E35" s="790"/>
      <c r="F35" s="643" t="s">
        <v>11</v>
      </c>
      <c r="G35" s="42"/>
    </row>
    <row r="36" spans="1:7" ht="12.7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6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35.25" customHeight="1">
      <c r="A38" s="42"/>
      <c r="B38" s="407"/>
      <c r="C38" s="407"/>
      <c r="D38" s="408"/>
      <c r="E38" s="408"/>
      <c r="F38" s="184"/>
      <c r="G38" s="42"/>
    </row>
    <row r="39" spans="1:7" ht="12" customHeight="1">
      <c r="A39" s="648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644" t="s">
        <v>21</v>
      </c>
      <c r="C40" s="644" t="s">
        <v>22</v>
      </c>
      <c r="D40" s="644" t="s">
        <v>23</v>
      </c>
      <c r="E40" s="644" t="s">
        <v>13</v>
      </c>
      <c r="F40" s="644" t="s">
        <v>14</v>
      </c>
      <c r="G40" s="644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5" customHeight="1">
      <c r="A42" s="646">
        <v>1</v>
      </c>
      <c r="B42" s="783" t="str">
        <f>B32</f>
        <v>Капітальний ремонт двохповерхової будівлі адмінкорпусу в с.Лішня вул.І.Франка, 30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646"/>
      <c r="D43" s="646"/>
      <c r="E43" s="646"/>
      <c r="F43" s="646"/>
      <c r="G43" s="646"/>
    </row>
    <row r="44" spans="1:7" ht="12" customHeight="1">
      <c r="A44" s="646"/>
      <c r="B44" s="73" t="s">
        <v>284</v>
      </c>
      <c r="C44" s="409"/>
      <c r="D44" s="134" t="s">
        <v>87</v>
      </c>
      <c r="E44" s="410"/>
      <c r="F44" s="426">
        <f>E33</f>
        <v>1500000</v>
      </c>
      <c r="G44" s="413">
        <f>SUM(E44:F44)</f>
        <v>1500000</v>
      </c>
    </row>
    <row r="45" spans="1:7" ht="11.25" customHeight="1">
      <c r="A45" s="186">
        <v>2</v>
      </c>
      <c r="B45" s="187" t="s">
        <v>25</v>
      </c>
      <c r="C45" s="651"/>
      <c r="D45" s="651"/>
      <c r="E45" s="642"/>
      <c r="F45" s="427"/>
      <c r="G45" s="427"/>
    </row>
    <row r="46" spans="1:7" ht="12.75" customHeight="1">
      <c r="A46" s="188"/>
      <c r="B46" s="73" t="s">
        <v>380</v>
      </c>
      <c r="C46" s="134" t="s">
        <v>144</v>
      </c>
      <c r="D46" s="134" t="s">
        <v>87</v>
      </c>
      <c r="E46" s="642"/>
      <c r="F46" s="413">
        <v>1</v>
      </c>
      <c r="G46" s="413">
        <f>SUM(E46:F46)</f>
        <v>1</v>
      </c>
    </row>
    <row r="47" spans="1:7" ht="11.25" customHeight="1">
      <c r="A47" s="186">
        <v>3</v>
      </c>
      <c r="B47" s="187" t="s">
        <v>26</v>
      </c>
      <c r="C47" s="651"/>
      <c r="D47" s="651"/>
      <c r="E47" s="91"/>
      <c r="F47" s="136"/>
      <c r="G47" s="91"/>
    </row>
    <row r="48" spans="1:7" ht="12.75" customHeight="1">
      <c r="A48" s="646"/>
      <c r="B48" s="74" t="s">
        <v>379</v>
      </c>
      <c r="C48" s="366" t="s">
        <v>112</v>
      </c>
      <c r="D48" s="134" t="s">
        <v>72</v>
      </c>
      <c r="E48" s="137"/>
      <c r="F48" s="413">
        <f>F44/F46</f>
        <v>1500000</v>
      </c>
      <c r="G48" s="413">
        <f>SUM(E48:F48)</f>
        <v>1500000</v>
      </c>
    </row>
    <row r="49" spans="1:7" ht="12.75" customHeight="1">
      <c r="A49" s="186">
        <v>4</v>
      </c>
      <c r="B49" s="187" t="s">
        <v>27</v>
      </c>
      <c r="C49" s="651"/>
      <c r="D49" s="651"/>
      <c r="E49" s="90"/>
      <c r="F49" s="90"/>
      <c r="G49" s="90"/>
    </row>
    <row r="50" spans="1:7" ht="12.75" customHeight="1">
      <c r="A50" s="188"/>
      <c r="B50" s="76"/>
      <c r="C50" s="175" t="s">
        <v>50</v>
      </c>
      <c r="D50" s="134" t="s">
        <v>72</v>
      </c>
      <c r="E50" s="90"/>
      <c r="F50" s="190"/>
      <c r="G50" s="190"/>
    </row>
    <row r="51" spans="1:7" ht="15" customHeight="1">
      <c r="A51" s="762" t="s">
        <v>28</v>
      </c>
      <c r="B51" s="762"/>
      <c r="C51" s="762"/>
      <c r="D51" s="638"/>
      <c r="E51" s="638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638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5">
      <c r="A56" s="638"/>
      <c r="B56" s="635"/>
      <c r="C56" s="640"/>
      <c r="D56" s="440" t="s">
        <v>30</v>
      </c>
      <c r="E56" s="440"/>
      <c r="F56" s="775" t="s">
        <v>31</v>
      </c>
      <c r="G56" s="775"/>
    </row>
  </sheetData>
  <sheetProtection/>
  <mergeCells count="43">
    <mergeCell ref="F56:G56"/>
    <mergeCell ref="A52:C52"/>
    <mergeCell ref="F52:G52"/>
    <mergeCell ref="F53:G53"/>
    <mergeCell ref="A54:C54"/>
    <mergeCell ref="A55:C55"/>
    <mergeCell ref="F55:G55"/>
    <mergeCell ref="B32:C32"/>
    <mergeCell ref="B33:C33"/>
    <mergeCell ref="B35:E35"/>
    <mergeCell ref="B39:G39"/>
    <mergeCell ref="B42:G42"/>
    <mergeCell ref="A51:C51"/>
    <mergeCell ref="B26:G26"/>
    <mergeCell ref="B27:G27"/>
    <mergeCell ref="B28:G28"/>
    <mergeCell ref="B29:D29"/>
    <mergeCell ref="B30:C30"/>
    <mergeCell ref="B31:C31"/>
    <mergeCell ref="B20:G20"/>
    <mergeCell ref="B21:G21"/>
    <mergeCell ref="B22:G22"/>
    <mergeCell ref="B23:G23"/>
    <mergeCell ref="B24:G24"/>
    <mergeCell ref="B25:D25"/>
    <mergeCell ref="E14:F14"/>
    <mergeCell ref="E15:F15"/>
    <mergeCell ref="B16:C16"/>
    <mergeCell ref="E16:F16"/>
    <mergeCell ref="B18:G18"/>
    <mergeCell ref="B19:G19"/>
    <mergeCell ref="C10:F10"/>
    <mergeCell ref="A11:B11"/>
    <mergeCell ref="C11:F11"/>
    <mergeCell ref="C12:F12"/>
    <mergeCell ref="A13:B13"/>
    <mergeCell ref="C13:F13"/>
    <mergeCell ref="F1:G2"/>
    <mergeCell ref="F4:G4"/>
    <mergeCell ref="F5:G5"/>
    <mergeCell ref="F6:G6"/>
    <mergeCell ref="A8:G8"/>
    <mergeCell ref="A9:G9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">
      <selection activeCell="D14" sqref="D14"/>
    </sheetView>
  </sheetViews>
  <sheetFormatPr defaultColWidth="21.57421875" defaultRowHeight="15"/>
  <cols>
    <col min="1" max="1" width="4.421875" style="2" customWidth="1"/>
    <col min="2" max="2" width="46.8515625" style="2" customWidth="1"/>
    <col min="3" max="3" width="12.7109375" style="2" customWidth="1"/>
    <col min="4" max="4" width="15.7109375" style="2" customWidth="1"/>
    <col min="5" max="5" width="16.00390625" style="2" customWidth="1"/>
    <col min="6" max="6" width="20.140625" style="2" customWidth="1"/>
    <col min="7" max="7" width="24.00390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11.2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382</v>
      </c>
      <c r="G7" s="161" t="s">
        <v>383</v>
      </c>
    </row>
    <row r="8" spans="1:7" ht="11.25" customHeight="1">
      <c r="A8" s="757" t="s">
        <v>306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365</v>
      </c>
      <c r="B9" s="757"/>
      <c r="C9" s="757"/>
      <c r="D9" s="757"/>
      <c r="E9" s="757"/>
      <c r="F9" s="757"/>
      <c r="G9" s="757"/>
    </row>
    <row r="10" spans="1:7" ht="23.25" customHeight="1">
      <c r="A10" s="125" t="s">
        <v>172</v>
      </c>
      <c r="B10" s="653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9.25" customHeight="1">
      <c r="A12" s="126" t="s">
        <v>174</v>
      </c>
      <c r="B12" s="653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649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20.25" customHeight="1">
      <c r="A14" s="127" t="s">
        <v>175</v>
      </c>
      <c r="B14" s="424" t="s">
        <v>283</v>
      </c>
      <c r="C14" s="102">
        <v>7324</v>
      </c>
      <c r="D14" s="425" t="s">
        <v>261</v>
      </c>
      <c r="E14" s="879" t="s">
        <v>263</v>
      </c>
      <c r="F14" s="879"/>
      <c r="G14" s="245">
        <v>1355300000</v>
      </c>
    </row>
    <row r="15" spans="2:7" ht="33" customHeight="1">
      <c r="B15" s="104" t="s">
        <v>176</v>
      </c>
      <c r="C15" s="641" t="s">
        <v>177</v>
      </c>
      <c r="D15" s="389" t="s">
        <v>178</v>
      </c>
      <c r="E15" s="759" t="s">
        <v>179</v>
      </c>
      <c r="F15" s="759"/>
      <c r="G15" s="639" t="s">
        <v>180</v>
      </c>
    </row>
    <row r="16" spans="1:7" ht="16.5" customHeight="1">
      <c r="A16" s="648" t="s">
        <v>2</v>
      </c>
      <c r="B16" s="821" t="s">
        <v>183</v>
      </c>
      <c r="C16" s="821"/>
      <c r="D16" s="405">
        <f>F33</f>
        <v>0</v>
      </c>
      <c r="E16" s="813" t="s">
        <v>182</v>
      </c>
      <c r="F16" s="813"/>
      <c r="G16" s="244">
        <f>D33</f>
        <v>0</v>
      </c>
    </row>
    <row r="17" spans="1:7" ht="16.5" customHeight="1">
      <c r="A17" s="648"/>
      <c r="B17" s="163" t="s">
        <v>201</v>
      </c>
      <c r="C17" s="406">
        <f>E33</f>
        <v>0</v>
      </c>
      <c r="D17" s="165" t="s">
        <v>187</v>
      </c>
      <c r="E17" s="647"/>
      <c r="F17" s="647"/>
      <c r="G17" s="165"/>
    </row>
    <row r="18" spans="1:7" ht="14.25" customHeight="1">
      <c r="A18" s="648" t="s">
        <v>3</v>
      </c>
      <c r="B18" s="788" t="s">
        <v>35</v>
      </c>
      <c r="C18" s="788"/>
      <c r="D18" s="788"/>
      <c r="E18" s="788"/>
      <c r="F18" s="788"/>
      <c r="G18" s="788"/>
    </row>
    <row r="19" spans="1:7" ht="41.25" customHeight="1">
      <c r="A19" s="648"/>
      <c r="B19" s="788" t="s">
        <v>384</v>
      </c>
      <c r="C19" s="788"/>
      <c r="D19" s="788"/>
      <c r="E19" s="788"/>
      <c r="F19" s="788"/>
      <c r="G19" s="788"/>
    </row>
    <row r="20" spans="1:7" ht="15.75" customHeight="1">
      <c r="A20" s="648" t="s">
        <v>4</v>
      </c>
      <c r="B20" s="788" t="s">
        <v>184</v>
      </c>
      <c r="C20" s="788"/>
      <c r="D20" s="788"/>
      <c r="E20" s="788"/>
      <c r="F20" s="788"/>
      <c r="G20" s="788"/>
    </row>
    <row r="21" spans="1:7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</row>
    <row r="22" spans="1:7" ht="18" customHeight="1">
      <c r="A22" s="646"/>
      <c r="B22" s="792" t="s">
        <v>263</v>
      </c>
      <c r="C22" s="792"/>
      <c r="D22" s="792"/>
      <c r="E22" s="792"/>
      <c r="F22" s="792"/>
      <c r="G22" s="792"/>
    </row>
    <row r="23" spans="1:7" ht="15">
      <c r="A23" s="648" t="s">
        <v>5</v>
      </c>
      <c r="B23" s="788" t="s">
        <v>51</v>
      </c>
      <c r="C23" s="788"/>
      <c r="D23" s="788"/>
      <c r="E23" s="788"/>
      <c r="F23" s="788"/>
      <c r="G23" s="788"/>
    </row>
    <row r="24" spans="1:7" ht="15" customHeight="1">
      <c r="A24" s="42"/>
      <c r="B24" s="880" t="s">
        <v>264</v>
      </c>
      <c r="C24" s="880"/>
      <c r="D24" s="880"/>
      <c r="E24" s="880"/>
      <c r="F24" s="880"/>
      <c r="G24" s="880"/>
    </row>
    <row r="25" spans="1:7" ht="12" customHeight="1">
      <c r="A25" s="648" t="s">
        <v>9</v>
      </c>
      <c r="B25" s="795" t="s">
        <v>6</v>
      </c>
      <c r="C25" s="795"/>
      <c r="D25" s="795"/>
      <c r="E25" s="42"/>
      <c r="F25" s="42"/>
      <c r="G25" s="42"/>
    </row>
    <row r="26" spans="1:7" ht="9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20.25" customHeight="1">
      <c r="A27" s="642">
        <v>1</v>
      </c>
      <c r="B27" s="792" t="s">
        <v>263</v>
      </c>
      <c r="C27" s="792"/>
      <c r="D27" s="792"/>
      <c r="E27" s="792"/>
      <c r="F27" s="792"/>
      <c r="G27" s="792"/>
    </row>
    <row r="28" spans="1:7" ht="9.75" customHeight="1">
      <c r="A28" s="646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642" t="s">
        <v>13</v>
      </c>
      <c r="E30" s="642" t="s">
        <v>14</v>
      </c>
      <c r="F30" s="642" t="s">
        <v>15</v>
      </c>
      <c r="G30" s="72"/>
    </row>
    <row r="31" spans="1:7" ht="9" customHeight="1">
      <c r="A31" s="644">
        <v>1</v>
      </c>
      <c r="B31" s="831">
        <v>2</v>
      </c>
      <c r="C31" s="832"/>
      <c r="D31" s="644">
        <v>4</v>
      </c>
      <c r="E31" s="644">
        <v>5</v>
      </c>
      <c r="F31" s="644">
        <v>6</v>
      </c>
      <c r="G31" s="72"/>
    </row>
    <row r="32" spans="1:7" ht="28.5" customHeight="1">
      <c r="A32" s="642">
        <v>1</v>
      </c>
      <c r="B32" s="881" t="s">
        <v>378</v>
      </c>
      <c r="C32" s="881"/>
      <c r="D32" s="402"/>
      <c r="E32" s="428">
        <v>0</v>
      </c>
      <c r="F32" s="365">
        <f>E32</f>
        <v>0</v>
      </c>
      <c r="G32" s="403"/>
    </row>
    <row r="33" spans="1:7" ht="15" customHeight="1">
      <c r="A33" s="42"/>
      <c r="B33" s="833" t="s">
        <v>15</v>
      </c>
      <c r="C33" s="834"/>
      <c r="D33" s="168">
        <f>SUM(D32:D32)</f>
        <v>0</v>
      </c>
      <c r="E33" s="365">
        <f>SUM(E32:E32)</f>
        <v>0</v>
      </c>
      <c r="F33" s="365">
        <f>E33</f>
        <v>0</v>
      </c>
      <c r="G33" s="72"/>
    </row>
    <row r="34" spans="1:7" ht="9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648" t="s">
        <v>19</v>
      </c>
      <c r="B35" s="790" t="s">
        <v>17</v>
      </c>
      <c r="C35" s="790"/>
      <c r="D35" s="790"/>
      <c r="E35" s="790"/>
      <c r="F35" s="643" t="s">
        <v>11</v>
      </c>
      <c r="G35" s="42"/>
    </row>
    <row r="36" spans="1:7" ht="12.7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6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35.25" customHeight="1">
      <c r="A38" s="42"/>
      <c r="B38" s="407"/>
      <c r="C38" s="407"/>
      <c r="D38" s="408"/>
      <c r="E38" s="408"/>
      <c r="F38" s="184"/>
      <c r="G38" s="42"/>
    </row>
    <row r="39" spans="1:7" ht="12" customHeight="1">
      <c r="A39" s="648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644" t="s">
        <v>21</v>
      </c>
      <c r="C40" s="644" t="s">
        <v>22</v>
      </c>
      <c r="D40" s="644" t="s">
        <v>23</v>
      </c>
      <c r="E40" s="644" t="s">
        <v>13</v>
      </c>
      <c r="F40" s="644" t="s">
        <v>14</v>
      </c>
      <c r="G40" s="644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5" customHeight="1">
      <c r="A42" s="646">
        <v>1</v>
      </c>
      <c r="B42" s="783" t="str">
        <f>B32</f>
        <v>Капітальний ремонт двохповерхової будівлі адмінкорпусу в с.Лішня вул.І.Франка, 30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646"/>
      <c r="D43" s="646"/>
      <c r="E43" s="646"/>
      <c r="F43" s="646"/>
      <c r="G43" s="646"/>
    </row>
    <row r="44" spans="1:7" ht="12" customHeight="1">
      <c r="A44" s="646"/>
      <c r="B44" s="73" t="s">
        <v>284</v>
      </c>
      <c r="C44" s="409"/>
      <c r="D44" s="134" t="s">
        <v>87</v>
      </c>
      <c r="E44" s="410"/>
      <c r="F44" s="426">
        <f>E33</f>
        <v>0</v>
      </c>
      <c r="G44" s="413">
        <f>SUM(E44:F44)</f>
        <v>0</v>
      </c>
    </row>
    <row r="45" spans="1:7" ht="11.25" customHeight="1">
      <c r="A45" s="186">
        <v>2</v>
      </c>
      <c r="B45" s="187" t="s">
        <v>25</v>
      </c>
      <c r="C45" s="651"/>
      <c r="D45" s="651"/>
      <c r="E45" s="642"/>
      <c r="F45" s="427"/>
      <c r="G45" s="427"/>
    </row>
    <row r="46" spans="1:7" ht="12.75" customHeight="1">
      <c r="A46" s="188"/>
      <c r="B46" s="73" t="s">
        <v>380</v>
      </c>
      <c r="C46" s="134" t="s">
        <v>144</v>
      </c>
      <c r="D46" s="134" t="s">
        <v>87</v>
      </c>
      <c r="E46" s="642"/>
      <c r="F46" s="413">
        <v>1</v>
      </c>
      <c r="G46" s="413">
        <f>SUM(E46:F46)</f>
        <v>1</v>
      </c>
    </row>
    <row r="47" spans="1:7" ht="11.25" customHeight="1">
      <c r="A47" s="186">
        <v>3</v>
      </c>
      <c r="B47" s="187" t="s">
        <v>26</v>
      </c>
      <c r="C47" s="651"/>
      <c r="D47" s="651"/>
      <c r="E47" s="91"/>
      <c r="F47" s="136"/>
      <c r="G47" s="91"/>
    </row>
    <row r="48" spans="1:7" ht="12.75" customHeight="1">
      <c r="A48" s="646"/>
      <c r="B48" s="74" t="s">
        <v>379</v>
      </c>
      <c r="C48" s="366" t="s">
        <v>112</v>
      </c>
      <c r="D48" s="134" t="s">
        <v>72</v>
      </c>
      <c r="E48" s="137"/>
      <c r="F48" s="413">
        <f>F44/F46</f>
        <v>0</v>
      </c>
      <c r="G48" s="413">
        <f>SUM(E48:F48)</f>
        <v>0</v>
      </c>
    </row>
    <row r="49" spans="1:7" ht="12.75" customHeight="1">
      <c r="A49" s="186">
        <v>4</v>
      </c>
      <c r="B49" s="187" t="s">
        <v>27</v>
      </c>
      <c r="C49" s="651"/>
      <c r="D49" s="651"/>
      <c r="E49" s="90"/>
      <c r="F49" s="90"/>
      <c r="G49" s="90"/>
    </row>
    <row r="50" spans="1:7" ht="12.75" customHeight="1">
      <c r="A50" s="188"/>
      <c r="B50" s="76"/>
      <c r="C50" s="175" t="s">
        <v>50</v>
      </c>
      <c r="D50" s="134" t="s">
        <v>72</v>
      </c>
      <c r="E50" s="90"/>
      <c r="F50" s="190"/>
      <c r="G50" s="190"/>
    </row>
    <row r="51" spans="1:7" ht="15" customHeight="1">
      <c r="A51" s="762" t="s">
        <v>28</v>
      </c>
      <c r="B51" s="762"/>
      <c r="C51" s="762"/>
      <c r="D51" s="638"/>
      <c r="E51" s="638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638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5">
      <c r="A56" s="638"/>
      <c r="B56" s="635"/>
      <c r="C56" s="640"/>
      <c r="D56" s="440" t="s">
        <v>30</v>
      </c>
      <c r="E56" s="440"/>
      <c r="F56" s="775" t="s">
        <v>31</v>
      </c>
      <c r="G56" s="775"/>
    </row>
  </sheetData>
  <sheetProtection/>
  <mergeCells count="43">
    <mergeCell ref="F56:G56"/>
    <mergeCell ref="A52:C52"/>
    <mergeCell ref="F52:G52"/>
    <mergeCell ref="F53:G53"/>
    <mergeCell ref="A54:C54"/>
    <mergeCell ref="A55:C55"/>
    <mergeCell ref="F55:G55"/>
    <mergeCell ref="B32:C32"/>
    <mergeCell ref="B33:C33"/>
    <mergeCell ref="B35:E35"/>
    <mergeCell ref="B39:G39"/>
    <mergeCell ref="B42:G42"/>
    <mergeCell ref="A51:C51"/>
    <mergeCell ref="B26:G26"/>
    <mergeCell ref="B27:G27"/>
    <mergeCell ref="B28:G28"/>
    <mergeCell ref="B29:D29"/>
    <mergeCell ref="B30:C30"/>
    <mergeCell ref="B31:C31"/>
    <mergeCell ref="B20:G20"/>
    <mergeCell ref="B21:G21"/>
    <mergeCell ref="B22:G22"/>
    <mergeCell ref="B23:G23"/>
    <mergeCell ref="B24:G24"/>
    <mergeCell ref="B25:D25"/>
    <mergeCell ref="E14:F14"/>
    <mergeCell ref="E15:F15"/>
    <mergeCell ref="B16:C16"/>
    <mergeCell ref="E16:F16"/>
    <mergeCell ref="B18:G18"/>
    <mergeCell ref="B19:G19"/>
    <mergeCell ref="C10:F10"/>
    <mergeCell ref="A11:B11"/>
    <mergeCell ref="C11:F11"/>
    <mergeCell ref="C12:F12"/>
    <mergeCell ref="A13:B13"/>
    <mergeCell ref="C13:F13"/>
    <mergeCell ref="F1:G2"/>
    <mergeCell ref="F4:G4"/>
    <mergeCell ref="F5:G5"/>
    <mergeCell ref="F6:G6"/>
    <mergeCell ref="A8:G8"/>
    <mergeCell ref="A9:G9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9">
      <selection activeCell="K15" sqref="K15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385</v>
      </c>
      <c r="G8" s="161" t="s">
        <v>383</v>
      </c>
    </row>
    <row r="9" spans="1:7" ht="12" customHeight="1">
      <c r="A9" s="757" t="s">
        <v>391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653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49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39" customHeight="1">
      <c r="A15" s="206" t="s">
        <v>175</v>
      </c>
      <c r="B15" s="207">
        <v>1014060</v>
      </c>
      <c r="C15" s="207">
        <v>4060</v>
      </c>
      <c r="D15" s="208" t="s">
        <v>138</v>
      </c>
      <c r="E15" s="865" t="str">
        <f>'[1]Лист1 (2)'!$C$9</f>
        <v>Забезпечення діяльності палаців і будинків культури, клубів, центрів дозвілля та інших клубних закладів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650" t="s">
        <v>178</v>
      </c>
      <c r="E16" s="851" t="s">
        <v>179</v>
      </c>
      <c r="F16" s="851"/>
      <c r="G16" s="650" t="s">
        <v>180</v>
      </c>
    </row>
    <row r="17" spans="1:7" ht="15">
      <c r="A17" s="648" t="s">
        <v>2</v>
      </c>
      <c r="B17" s="866" t="s">
        <v>183</v>
      </c>
      <c r="C17" s="866"/>
      <c r="D17" s="468">
        <f>E37</f>
        <v>16046700</v>
      </c>
      <c r="E17" s="813" t="s">
        <v>182</v>
      </c>
      <c r="F17" s="813"/>
      <c r="G17" s="475">
        <f>C37</f>
        <v>14441200</v>
      </c>
    </row>
    <row r="18" spans="1:7" ht="15.75">
      <c r="A18" s="191"/>
      <c r="B18" s="163" t="s">
        <v>202</v>
      </c>
      <c r="C18" s="470">
        <f>D37</f>
        <v>1605500</v>
      </c>
      <c r="D18" s="165" t="s">
        <v>187</v>
      </c>
      <c r="E18" s="647"/>
      <c r="F18" s="647"/>
      <c r="G18" s="165"/>
    </row>
    <row r="19" spans="1:13" ht="15">
      <c r="A19" s="648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2" customHeight="1">
      <c r="A20" s="191"/>
      <c r="B20" s="788" t="s">
        <v>386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648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646"/>
      <c r="B23" s="822" t="str">
        <f>B28</f>
        <v>Забезпечення організації  культурного дозвілля  населення  і зміцнення культурних традицій .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648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139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648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642">
        <v>1</v>
      </c>
      <c r="B28" s="859" t="s">
        <v>140</v>
      </c>
      <c r="C28" s="860"/>
      <c r="D28" s="860"/>
      <c r="E28" s="860"/>
      <c r="F28" s="860"/>
      <c r="G28" s="861"/>
    </row>
    <row r="29" spans="1:7" ht="7.5" customHeight="1">
      <c r="A29" s="646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648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642" t="s">
        <v>12</v>
      </c>
      <c r="C32" s="642" t="s">
        <v>13</v>
      </c>
      <c r="D32" s="642" t="s">
        <v>14</v>
      </c>
      <c r="E32" s="642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>
      <c r="A34" s="642">
        <v>1</v>
      </c>
      <c r="B34" s="645" t="str">
        <f>B28</f>
        <v>Забезпечення організації  культурного дозвілля  населення  і зміцнення культурних традицій .</v>
      </c>
      <c r="C34" s="441">
        <v>13856100</v>
      </c>
      <c r="D34" s="100">
        <v>105500</v>
      </c>
      <c r="E34" s="444">
        <f>C34+D34</f>
        <v>13961600</v>
      </c>
      <c r="F34" s="42"/>
      <c r="G34" s="42"/>
      <c r="H34" s="2">
        <v>-260</v>
      </c>
    </row>
    <row r="35" spans="1:7" ht="42" customHeight="1">
      <c r="A35" s="642">
        <v>2</v>
      </c>
      <c r="B35" s="130" t="s">
        <v>235</v>
      </c>
      <c r="C35" s="85">
        <v>585100</v>
      </c>
      <c r="D35" s="100"/>
      <c r="E35" s="100">
        <f>C35+D35</f>
        <v>585100</v>
      </c>
      <c r="F35" s="42"/>
      <c r="G35" s="42"/>
    </row>
    <row r="36" spans="1:8" ht="27" customHeight="1">
      <c r="A36" s="642">
        <v>3</v>
      </c>
      <c r="B36" s="130" t="s">
        <v>387</v>
      </c>
      <c r="C36" s="85"/>
      <c r="D36" s="100">
        <v>1500000</v>
      </c>
      <c r="E36" s="100">
        <f>C36+D36</f>
        <v>1500000</v>
      </c>
      <c r="F36" s="42"/>
      <c r="G36" s="42"/>
      <c r="H36" s="2" t="s">
        <v>305</v>
      </c>
    </row>
    <row r="37" spans="1:7" ht="16.5" customHeight="1">
      <c r="A37" s="862" t="s">
        <v>15</v>
      </c>
      <c r="B37" s="862"/>
      <c r="C37" s="444">
        <f>SUM(C34:C36)</f>
        <v>14441200</v>
      </c>
      <c r="D37" s="444">
        <f>SUM(D34:D36)</f>
        <v>1605500</v>
      </c>
      <c r="E37" s="444">
        <f>SUM(E34:E36)</f>
        <v>16046700</v>
      </c>
      <c r="F37" s="42"/>
      <c r="G37" s="42"/>
    </row>
    <row r="38" spans="1:7" ht="10.5" customHeight="1">
      <c r="A38" s="169"/>
      <c r="B38" s="42"/>
      <c r="C38" s="42"/>
      <c r="D38" s="42"/>
      <c r="E38" s="42"/>
      <c r="F38" s="42"/>
      <c r="G38" s="42"/>
    </row>
    <row r="39" spans="1:7" ht="15.75" customHeight="1">
      <c r="A39" s="210">
        <v>10</v>
      </c>
      <c r="B39" s="863" t="s">
        <v>17</v>
      </c>
      <c r="C39" s="863"/>
      <c r="D39" s="863"/>
      <c r="E39" s="863"/>
      <c r="F39" s="211" t="s">
        <v>11</v>
      </c>
      <c r="G39" s="42"/>
    </row>
    <row r="40" spans="1:7" ht="14.25" customHeight="1">
      <c r="A40" s="198"/>
      <c r="B40" s="173" t="s">
        <v>218</v>
      </c>
      <c r="C40" s="173" t="s">
        <v>13</v>
      </c>
      <c r="D40" s="173" t="s">
        <v>14</v>
      </c>
      <c r="E40" s="173" t="s">
        <v>15</v>
      </c>
      <c r="F40" s="198"/>
      <c r="G40" s="42"/>
    </row>
    <row r="41" spans="1:7" ht="9" customHeight="1">
      <c r="A41" s="198"/>
      <c r="B41" s="173">
        <v>1</v>
      </c>
      <c r="C41" s="173">
        <v>2</v>
      </c>
      <c r="D41" s="173">
        <v>3</v>
      </c>
      <c r="E41" s="173">
        <v>4</v>
      </c>
      <c r="F41" s="198"/>
      <c r="G41" s="42"/>
    </row>
    <row r="42" spans="1:7" ht="9.75" customHeight="1">
      <c r="A42" s="198"/>
      <c r="B42" s="185" t="s">
        <v>15</v>
      </c>
      <c r="C42" s="185"/>
      <c r="D42" s="185"/>
      <c r="E42" s="185"/>
      <c r="F42" s="198"/>
      <c r="G42" s="42"/>
    </row>
    <row r="43" spans="1:7" ht="10.5" customHeight="1">
      <c r="A43" s="169"/>
      <c r="B43" s="42"/>
      <c r="C43" s="42"/>
      <c r="D43" s="42"/>
      <c r="E43" s="42"/>
      <c r="F43" s="42"/>
      <c r="G43" s="42"/>
    </row>
    <row r="44" spans="1:7" ht="15">
      <c r="A44" s="648">
        <v>11</v>
      </c>
      <c r="B44" s="788" t="s">
        <v>20</v>
      </c>
      <c r="C44" s="788"/>
      <c r="D44" s="788"/>
      <c r="E44" s="788"/>
      <c r="F44" s="788"/>
      <c r="G44" s="788"/>
    </row>
    <row r="45" spans="1:7" ht="21.75" customHeight="1">
      <c r="A45" s="173" t="s">
        <v>7</v>
      </c>
      <c r="B45" s="642" t="s">
        <v>21</v>
      </c>
      <c r="C45" s="642" t="s">
        <v>22</v>
      </c>
      <c r="D45" s="642" t="s">
        <v>23</v>
      </c>
      <c r="E45" s="642" t="s">
        <v>13</v>
      </c>
      <c r="F45" s="642" t="s">
        <v>14</v>
      </c>
      <c r="G45" s="642" t="s">
        <v>15</v>
      </c>
    </row>
    <row r="46" spans="1:7" ht="8.25" customHeight="1">
      <c r="A46" s="173">
        <v>1</v>
      </c>
      <c r="B46" s="173">
        <v>2</v>
      </c>
      <c r="C46" s="173">
        <v>3</v>
      </c>
      <c r="D46" s="173">
        <v>4</v>
      </c>
      <c r="E46" s="173">
        <v>5</v>
      </c>
      <c r="F46" s="173">
        <v>6</v>
      </c>
      <c r="G46" s="173">
        <v>7</v>
      </c>
    </row>
    <row r="47" spans="1:7" ht="14.25" customHeight="1">
      <c r="A47" s="652">
        <v>1</v>
      </c>
      <c r="B47" s="853" t="str">
        <f>B34</f>
        <v>Забезпечення організації  культурного дозвілля  населення  і зміцнення культурних традицій .</v>
      </c>
      <c r="C47" s="854"/>
      <c r="D47" s="854"/>
      <c r="E47" s="854"/>
      <c r="F47" s="854"/>
      <c r="G47" s="855"/>
    </row>
    <row r="48" spans="1:7" ht="14.25" customHeight="1">
      <c r="A48" s="186">
        <v>1</v>
      </c>
      <c r="B48" s="187" t="s">
        <v>24</v>
      </c>
      <c r="C48" s="646"/>
      <c r="D48" s="646"/>
      <c r="E48" s="646"/>
      <c r="F48" s="646"/>
      <c r="G48" s="646"/>
    </row>
    <row r="49" spans="1:9" ht="13.5" customHeight="1">
      <c r="A49" s="646"/>
      <c r="B49" s="174" t="s">
        <v>54</v>
      </c>
      <c r="C49" s="34" t="s">
        <v>55</v>
      </c>
      <c r="D49" s="9" t="s">
        <v>56</v>
      </c>
      <c r="E49" s="45">
        <v>29</v>
      </c>
      <c r="F49" s="35"/>
      <c r="G49" s="47">
        <f aca="true" t="shared" si="0" ref="G49:G54">E49</f>
        <v>29</v>
      </c>
      <c r="I49" s="2" t="s">
        <v>243</v>
      </c>
    </row>
    <row r="50" spans="1:10" ht="13.5" customHeight="1">
      <c r="A50" s="646"/>
      <c r="B50" s="76" t="s">
        <v>141</v>
      </c>
      <c r="C50" s="34" t="s">
        <v>55</v>
      </c>
      <c r="D50" s="9" t="s">
        <v>56</v>
      </c>
      <c r="E50" s="45">
        <v>29</v>
      </c>
      <c r="F50" s="35"/>
      <c r="G50" s="47">
        <f t="shared" si="0"/>
        <v>29</v>
      </c>
      <c r="H50" s="66">
        <v>24</v>
      </c>
      <c r="I50" s="66">
        <v>3</v>
      </c>
      <c r="J50" s="2" t="s">
        <v>244</v>
      </c>
    </row>
    <row r="51" spans="1:10" ht="15" customHeight="1">
      <c r="A51" s="646"/>
      <c r="B51" s="76" t="s">
        <v>142</v>
      </c>
      <c r="C51" s="34" t="s">
        <v>55</v>
      </c>
      <c r="D51" s="9" t="s">
        <v>56</v>
      </c>
      <c r="E51" s="566">
        <v>118</v>
      </c>
      <c r="F51" s="35"/>
      <c r="G51" s="47">
        <f t="shared" si="0"/>
        <v>118</v>
      </c>
      <c r="H51" s="66">
        <v>2</v>
      </c>
      <c r="I51" s="66"/>
      <c r="J51" s="2" t="s">
        <v>245</v>
      </c>
    </row>
    <row r="52" spans="1:9" ht="15.75">
      <c r="A52" s="646"/>
      <c r="B52" s="76" t="s">
        <v>220</v>
      </c>
      <c r="C52" s="34" t="s">
        <v>55</v>
      </c>
      <c r="D52" s="9" t="s">
        <v>60</v>
      </c>
      <c r="E52" s="567">
        <f>SUM(E53:E56)</f>
        <v>100.3</v>
      </c>
      <c r="F52" s="35"/>
      <c r="G52" s="50">
        <f t="shared" si="0"/>
        <v>100.3</v>
      </c>
      <c r="H52" s="212">
        <f>SUM(H53:H56)</f>
        <v>37</v>
      </c>
      <c r="I52" s="212">
        <f>SUM(I53:I56)</f>
        <v>44.3</v>
      </c>
    </row>
    <row r="53" spans="1:9" ht="12.75" customHeight="1">
      <c r="A53" s="188"/>
      <c r="B53" s="30" t="s">
        <v>101</v>
      </c>
      <c r="C53" s="34" t="s">
        <v>55</v>
      </c>
      <c r="D53" s="9" t="s">
        <v>60</v>
      </c>
      <c r="E53" s="568">
        <v>30.5</v>
      </c>
      <c r="F53" s="35"/>
      <c r="G53" s="50">
        <f t="shared" si="0"/>
        <v>30.5</v>
      </c>
      <c r="H53" s="66">
        <v>34</v>
      </c>
      <c r="I53" s="259">
        <v>17.5</v>
      </c>
    </row>
    <row r="54" spans="1:9" ht="12.75" customHeight="1">
      <c r="A54" s="646"/>
      <c r="B54" s="30" t="s">
        <v>102</v>
      </c>
      <c r="C54" s="34" t="s">
        <v>55</v>
      </c>
      <c r="D54" s="9" t="s">
        <v>60</v>
      </c>
      <c r="E54" s="568">
        <v>40.5</v>
      </c>
      <c r="F54" s="35"/>
      <c r="G54" s="50">
        <f t="shared" si="0"/>
        <v>40.5</v>
      </c>
      <c r="H54" s="66"/>
      <c r="I54" s="259">
        <v>6.5</v>
      </c>
    </row>
    <row r="55" spans="1:11" ht="12" customHeight="1">
      <c r="A55" s="646"/>
      <c r="B55" s="30" t="s">
        <v>103</v>
      </c>
      <c r="C55" s="34" t="s">
        <v>55</v>
      </c>
      <c r="D55" s="9" t="s">
        <v>60</v>
      </c>
      <c r="E55" s="568">
        <v>7.5</v>
      </c>
      <c r="F55" s="36"/>
      <c r="G55" s="50">
        <f>SUM(E55:F55)</f>
        <v>7.5</v>
      </c>
      <c r="H55" s="66">
        <v>2</v>
      </c>
      <c r="I55" s="259">
        <v>20.3</v>
      </c>
      <c r="J55" s="2" t="s">
        <v>247</v>
      </c>
      <c r="K55" s="2" t="s">
        <v>246</v>
      </c>
    </row>
    <row r="56" spans="1:9" ht="12.75" customHeight="1">
      <c r="A56" s="188"/>
      <c r="B56" s="76" t="s">
        <v>294</v>
      </c>
      <c r="C56" s="34" t="s">
        <v>55</v>
      </c>
      <c r="D56" s="9" t="s">
        <v>60</v>
      </c>
      <c r="E56" s="566">
        <v>21.8</v>
      </c>
      <c r="F56" s="28"/>
      <c r="G56" s="48">
        <f>SUM(E56:F56)</f>
        <v>21.8</v>
      </c>
      <c r="H56" s="66">
        <v>1</v>
      </c>
      <c r="I56" s="45"/>
    </row>
    <row r="57" spans="1:7" ht="27" customHeight="1">
      <c r="A57" s="188"/>
      <c r="B57" s="76" t="s">
        <v>219</v>
      </c>
      <c r="C57" s="34" t="s">
        <v>45</v>
      </c>
      <c r="D57" s="213" t="s">
        <v>67</v>
      </c>
      <c r="E57" s="476">
        <f>C34</f>
        <v>13856100</v>
      </c>
      <c r="F57" s="39"/>
      <c r="G57" s="477">
        <f aca="true" t="shared" si="1" ref="G57:G62">E57</f>
        <v>13856100</v>
      </c>
    </row>
    <row r="58" spans="1:7" ht="13.5" customHeight="1">
      <c r="A58" s="186">
        <v>2</v>
      </c>
      <c r="B58" s="187" t="s">
        <v>25</v>
      </c>
      <c r="C58" s="48"/>
      <c r="D58" s="134"/>
      <c r="E58" s="38"/>
      <c r="F58" s="53"/>
      <c r="G58" s="49"/>
    </row>
    <row r="59" spans="1:11" ht="12.75" customHeight="1">
      <c r="A59" s="186"/>
      <c r="B59" s="76" t="s">
        <v>145</v>
      </c>
      <c r="C59" s="9" t="s">
        <v>70</v>
      </c>
      <c r="D59" s="139" t="s">
        <v>124</v>
      </c>
      <c r="E59" s="581">
        <v>91040</v>
      </c>
      <c r="F59" s="54"/>
      <c r="G59" s="49">
        <f t="shared" si="1"/>
        <v>91040</v>
      </c>
      <c r="H59" s="66"/>
      <c r="J59" s="46">
        <v>119570</v>
      </c>
      <c r="K59" s="2">
        <v>125710</v>
      </c>
    </row>
    <row r="60" spans="1:10" ht="13.5" customHeight="1">
      <c r="A60" s="186"/>
      <c r="B60" s="76" t="s">
        <v>128</v>
      </c>
      <c r="C60" s="9" t="s">
        <v>70</v>
      </c>
      <c r="D60" s="134" t="s">
        <v>87</v>
      </c>
      <c r="E60" s="582"/>
      <c r="F60" s="54"/>
      <c r="G60" s="55"/>
      <c r="H60" s="66">
        <v>39720</v>
      </c>
      <c r="J60" s="144"/>
    </row>
    <row r="61" spans="1:10" ht="12" customHeight="1">
      <c r="A61" s="186"/>
      <c r="B61" s="76" t="s">
        <v>129</v>
      </c>
      <c r="C61" s="9" t="s">
        <v>70</v>
      </c>
      <c r="D61" s="134" t="s">
        <v>87</v>
      </c>
      <c r="E61" s="581">
        <v>100000</v>
      </c>
      <c r="F61" s="54"/>
      <c r="G61" s="49">
        <f t="shared" si="1"/>
        <v>100000</v>
      </c>
      <c r="J61" s="46">
        <f>J59</f>
        <v>119570</v>
      </c>
    </row>
    <row r="62" spans="1:10" ht="26.25" customHeight="1">
      <c r="A62" s="642"/>
      <c r="B62" s="76" t="s">
        <v>146</v>
      </c>
      <c r="C62" s="9" t="s">
        <v>43</v>
      </c>
      <c r="D62" s="134" t="s">
        <v>87</v>
      </c>
      <c r="E62" s="583">
        <v>880</v>
      </c>
      <c r="F62" s="56"/>
      <c r="G62" s="49">
        <f t="shared" si="1"/>
        <v>880</v>
      </c>
      <c r="H62" s="2">
        <v>779</v>
      </c>
      <c r="J62" s="58">
        <v>372</v>
      </c>
    </row>
    <row r="63" spans="1:8" ht="13.5" customHeight="1">
      <c r="A63" s="642"/>
      <c r="B63" s="76" t="s">
        <v>171</v>
      </c>
      <c r="C63" s="34" t="s">
        <v>45</v>
      </c>
      <c r="D63" s="134" t="s">
        <v>87</v>
      </c>
      <c r="E63" s="584"/>
      <c r="F63" s="57">
        <f>D34</f>
        <v>105500</v>
      </c>
      <c r="G63" s="49">
        <f>F63</f>
        <v>105500</v>
      </c>
      <c r="H63" s="6"/>
    </row>
    <row r="64" spans="1:8" ht="14.25" customHeight="1">
      <c r="A64" s="642"/>
      <c r="B64" s="76" t="s">
        <v>135</v>
      </c>
      <c r="C64" s="34" t="s">
        <v>45</v>
      </c>
      <c r="D64" s="134" t="s">
        <v>67</v>
      </c>
      <c r="E64" s="585"/>
      <c r="F64" s="39"/>
      <c r="G64" s="36"/>
      <c r="H64" s="6">
        <v>198600</v>
      </c>
    </row>
    <row r="65" spans="1:8" ht="13.5" customHeight="1">
      <c r="A65" s="642"/>
      <c r="B65" s="76" t="s">
        <v>143</v>
      </c>
      <c r="C65" s="9" t="s">
        <v>144</v>
      </c>
      <c r="D65" s="134" t="s">
        <v>67</v>
      </c>
      <c r="E65" s="586"/>
      <c r="F65" s="39"/>
      <c r="G65" s="36"/>
      <c r="H65" s="6">
        <v>39720</v>
      </c>
    </row>
    <row r="66" spans="1:7" ht="12.75" customHeight="1">
      <c r="A66" s="186">
        <v>3</v>
      </c>
      <c r="B66" s="187" t="s">
        <v>26</v>
      </c>
      <c r="C66" s="646"/>
      <c r="D66" s="651"/>
      <c r="E66" s="569"/>
      <c r="F66" s="25"/>
      <c r="G66" s="24"/>
    </row>
    <row r="67" spans="1:8" ht="14.25" customHeight="1">
      <c r="A67" s="642"/>
      <c r="B67" s="76" t="s">
        <v>147</v>
      </c>
      <c r="C67" s="31" t="s">
        <v>45</v>
      </c>
      <c r="D67" s="134" t="s">
        <v>72</v>
      </c>
      <c r="E67" s="570"/>
      <c r="F67" s="41"/>
      <c r="G67" s="214"/>
      <c r="H67" s="2">
        <v>5</v>
      </c>
    </row>
    <row r="68" spans="1:7" ht="15.75" customHeight="1">
      <c r="A68" s="642"/>
      <c r="B68" s="76" t="s">
        <v>136</v>
      </c>
      <c r="C68" s="31" t="s">
        <v>45</v>
      </c>
      <c r="D68" s="134" t="s">
        <v>72</v>
      </c>
      <c r="E68" s="571">
        <f>E57/E59</f>
        <v>152.19793497363796</v>
      </c>
      <c r="F68" s="51">
        <f>F63/E59</f>
        <v>1.1588312829525482</v>
      </c>
      <c r="G68" s="50">
        <f>E37/G61</f>
        <v>160.467</v>
      </c>
    </row>
    <row r="69" spans="1:7" ht="14.25" customHeight="1">
      <c r="A69" s="642"/>
      <c r="B69" s="76" t="s">
        <v>148</v>
      </c>
      <c r="C69" s="31" t="s">
        <v>45</v>
      </c>
      <c r="D69" s="134" t="s">
        <v>72</v>
      </c>
      <c r="E69" s="572">
        <f>E57/E62</f>
        <v>15745.568181818182</v>
      </c>
      <c r="F69" s="145">
        <f>D37/E62</f>
        <v>1824.4318181818182</v>
      </c>
      <c r="G69" s="50">
        <f>E37/G62</f>
        <v>18234.886363636364</v>
      </c>
    </row>
    <row r="70" spans="1:7" ht="14.25" customHeight="1">
      <c r="A70" s="186">
        <v>4</v>
      </c>
      <c r="B70" s="187" t="s">
        <v>27</v>
      </c>
      <c r="C70" s="646"/>
      <c r="D70" s="651"/>
      <c r="E70" s="43"/>
      <c r="F70" s="43"/>
      <c r="G70" s="43"/>
    </row>
    <row r="71" spans="1:7" ht="37.5" customHeight="1">
      <c r="A71" s="646"/>
      <c r="B71" s="30" t="s">
        <v>163</v>
      </c>
      <c r="C71" s="32" t="s">
        <v>50</v>
      </c>
      <c r="D71" s="134" t="s">
        <v>72</v>
      </c>
      <c r="E71" s="29">
        <v>9</v>
      </c>
      <c r="F71" s="29"/>
      <c r="G71" s="51">
        <f>E71+F71</f>
        <v>9</v>
      </c>
    </row>
    <row r="72" spans="1:7" ht="17.25" customHeight="1">
      <c r="A72" s="236">
        <v>2</v>
      </c>
      <c r="B72" s="856" t="str">
        <f>B35</f>
        <v>Фінансова підтримка  Комунального закладу "Дрогобицького культурно-освітнього центру ім. І. Франка"</v>
      </c>
      <c r="C72" s="857"/>
      <c r="D72" s="857"/>
      <c r="E72" s="857"/>
      <c r="F72" s="857"/>
      <c r="G72" s="858"/>
    </row>
    <row r="73" spans="1:10" ht="12.75" customHeight="1">
      <c r="A73" s="237">
        <v>1</v>
      </c>
      <c r="B73" s="199" t="s">
        <v>24</v>
      </c>
      <c r="C73" s="238"/>
      <c r="D73" s="238"/>
      <c r="E73" s="238"/>
      <c r="F73" s="238"/>
      <c r="G73" s="238"/>
      <c r="J73" s="2" t="s">
        <v>242</v>
      </c>
    </row>
    <row r="74" spans="1:7" ht="15.75" customHeight="1">
      <c r="A74" s="237"/>
      <c r="B74" s="174" t="s">
        <v>54</v>
      </c>
      <c r="C74" s="175" t="s">
        <v>55</v>
      </c>
      <c r="D74" s="9" t="s">
        <v>56</v>
      </c>
      <c r="E74" s="646">
        <v>1</v>
      </c>
      <c r="F74" s="646"/>
      <c r="G74" s="646">
        <v>1</v>
      </c>
    </row>
    <row r="75" spans="1:7" ht="12" customHeight="1">
      <c r="A75" s="237"/>
      <c r="B75" s="174" t="s">
        <v>59</v>
      </c>
      <c r="C75" s="9" t="s">
        <v>55</v>
      </c>
      <c r="D75" s="9" t="s">
        <v>56</v>
      </c>
      <c r="E75" s="265">
        <f>SUM(E76:E78)</f>
        <v>4</v>
      </c>
      <c r="F75" s="35"/>
      <c r="G75" s="50">
        <f>E75</f>
        <v>4</v>
      </c>
    </row>
    <row r="76" spans="1:9" ht="13.5" customHeight="1">
      <c r="A76" s="237"/>
      <c r="B76" s="74" t="s">
        <v>101</v>
      </c>
      <c r="C76" s="9" t="s">
        <v>55</v>
      </c>
      <c r="D76" s="9" t="s">
        <v>60</v>
      </c>
      <c r="E76" s="40">
        <v>2</v>
      </c>
      <c r="F76" s="35"/>
      <c r="G76" s="50">
        <f>E76</f>
        <v>2</v>
      </c>
      <c r="I76" s="2" t="s">
        <v>241</v>
      </c>
    </row>
    <row r="77" spans="1:7" ht="13.5" customHeight="1">
      <c r="A77" s="237"/>
      <c r="B77" s="74" t="s">
        <v>102</v>
      </c>
      <c r="C77" s="9" t="s">
        <v>55</v>
      </c>
      <c r="D77" s="9" t="s">
        <v>60</v>
      </c>
      <c r="E77" s="40">
        <v>1</v>
      </c>
      <c r="F77" s="35"/>
      <c r="G77" s="50">
        <f>E77</f>
        <v>1</v>
      </c>
    </row>
    <row r="78" spans="1:7" ht="11.25" customHeight="1">
      <c r="A78" s="237"/>
      <c r="B78" s="74" t="s">
        <v>103</v>
      </c>
      <c r="C78" s="9" t="s">
        <v>55</v>
      </c>
      <c r="D78" s="9" t="s">
        <v>60</v>
      </c>
      <c r="E78" s="40">
        <v>1</v>
      </c>
      <c r="F78" s="35"/>
      <c r="G78" s="50">
        <f>E78</f>
        <v>1</v>
      </c>
    </row>
    <row r="79" spans="1:7" ht="12.75" customHeight="1">
      <c r="A79" s="238"/>
      <c r="B79" s="264" t="s">
        <v>234</v>
      </c>
      <c r="C79" s="135" t="s">
        <v>45</v>
      </c>
      <c r="D79" s="139" t="s">
        <v>91</v>
      </c>
      <c r="E79" s="262">
        <f>C35</f>
        <v>585100</v>
      </c>
      <c r="F79" s="263"/>
      <c r="G79" s="47">
        <f>E79</f>
        <v>585100</v>
      </c>
    </row>
    <row r="80" spans="1:7" ht="12.75" customHeight="1">
      <c r="A80" s="186">
        <v>2</v>
      </c>
      <c r="B80" s="187" t="s">
        <v>25</v>
      </c>
      <c r="C80" s="239"/>
      <c r="D80" s="150"/>
      <c r="E80" s="151"/>
      <c r="F80" s="151"/>
      <c r="G80" s="152"/>
    </row>
    <row r="81" spans="1:7" ht="15.75" customHeight="1">
      <c r="A81" s="646"/>
      <c r="B81" s="234" t="s">
        <v>237</v>
      </c>
      <c r="C81" s="139" t="s">
        <v>43</v>
      </c>
      <c r="D81" s="139" t="s">
        <v>91</v>
      </c>
      <c r="E81" s="40">
        <v>12</v>
      </c>
      <c r="F81" s="235"/>
      <c r="G81" s="47">
        <f>E81</f>
        <v>12</v>
      </c>
    </row>
    <row r="82" spans="1:7" ht="12.75" customHeight="1">
      <c r="A82" s="186">
        <v>3</v>
      </c>
      <c r="B82" s="187" t="s">
        <v>26</v>
      </c>
      <c r="C82" s="239"/>
      <c r="D82" s="150"/>
      <c r="E82" s="151"/>
      <c r="F82" s="151"/>
      <c r="G82" s="152"/>
    </row>
    <row r="83" spans="1:7" ht="14.25" customHeight="1">
      <c r="A83" s="646"/>
      <c r="B83" s="74" t="s">
        <v>236</v>
      </c>
      <c r="C83" s="135" t="s">
        <v>45</v>
      </c>
      <c r="D83" s="134" t="s">
        <v>72</v>
      </c>
      <c r="E83" s="154">
        <f>E79/E81</f>
        <v>48758.333333333336</v>
      </c>
      <c r="F83" s="155"/>
      <c r="G83" s="47">
        <f>E83</f>
        <v>48758.333333333336</v>
      </c>
    </row>
    <row r="84" spans="1:7" ht="12.75" customHeight="1">
      <c r="A84" s="186">
        <v>4</v>
      </c>
      <c r="B84" s="187" t="s">
        <v>27</v>
      </c>
      <c r="C84" s="134"/>
      <c r="D84" s="153"/>
      <c r="E84" s="155"/>
      <c r="F84" s="155"/>
      <c r="G84" s="155"/>
    </row>
    <row r="85" spans="1:7" ht="22.5" customHeight="1">
      <c r="A85" s="646"/>
      <c r="B85" s="156" t="s">
        <v>225</v>
      </c>
      <c r="C85" s="135" t="s">
        <v>50</v>
      </c>
      <c r="D85" s="134" t="s">
        <v>72</v>
      </c>
      <c r="E85" s="240">
        <v>0</v>
      </c>
      <c r="F85" s="241"/>
      <c r="G85" s="242">
        <f>E85</f>
        <v>0</v>
      </c>
    </row>
    <row r="86" spans="1:7" ht="16.5" customHeight="1">
      <c r="A86" s="646">
        <v>3</v>
      </c>
      <c r="B86" s="783" t="str">
        <f>B36</f>
        <v>Капітальний ремонт двохповерхової будівлі адмінкорпусу в с.Лішня вул.І.Франка,30</v>
      </c>
      <c r="C86" s="784"/>
      <c r="D86" s="784"/>
      <c r="E86" s="784"/>
      <c r="F86" s="784"/>
      <c r="G86" s="785"/>
    </row>
    <row r="87" spans="1:7" ht="12.75" customHeight="1">
      <c r="A87" s="186">
        <v>1</v>
      </c>
      <c r="B87" s="187" t="s">
        <v>24</v>
      </c>
      <c r="C87" s="646"/>
      <c r="D87" s="646"/>
      <c r="E87" s="646"/>
      <c r="F87" s="646"/>
      <c r="G87" s="646"/>
    </row>
    <row r="88" spans="1:7" ht="24.75" customHeight="1">
      <c r="A88" s="636"/>
      <c r="B88" s="492" t="s">
        <v>388</v>
      </c>
      <c r="C88" s="366" t="s">
        <v>112</v>
      </c>
      <c r="D88" s="367" t="s">
        <v>67</v>
      </c>
      <c r="E88" s="94">
        <f>C36</f>
        <v>0</v>
      </c>
      <c r="F88" s="94">
        <f>D36</f>
        <v>1500000</v>
      </c>
      <c r="G88" s="94">
        <f>SUM(E88:F88)</f>
        <v>1500000</v>
      </c>
    </row>
    <row r="89" spans="1:7" ht="13.5" customHeight="1">
      <c r="A89" s="636">
        <v>2</v>
      </c>
      <c r="B89" s="80" t="s">
        <v>25</v>
      </c>
      <c r="C89" s="368"/>
      <c r="D89" s="369"/>
      <c r="E89" s="370"/>
      <c r="F89" s="370"/>
      <c r="G89" s="371"/>
    </row>
    <row r="90" spans="1:7" ht="13.5" customHeight="1">
      <c r="A90" s="636"/>
      <c r="B90" s="73" t="s">
        <v>380</v>
      </c>
      <c r="C90" s="372" t="s">
        <v>144</v>
      </c>
      <c r="D90" s="367" t="s">
        <v>67</v>
      </c>
      <c r="E90" s="590"/>
      <c r="F90" s="373">
        <v>1</v>
      </c>
      <c r="G90" s="94">
        <f>SUM(E90:F90)</f>
        <v>1</v>
      </c>
    </row>
    <row r="91" spans="1:7" ht="12" customHeight="1">
      <c r="A91" s="636">
        <v>3</v>
      </c>
      <c r="B91" s="80" t="s">
        <v>26</v>
      </c>
      <c r="C91" s="636"/>
      <c r="D91" s="636"/>
      <c r="E91" s="591"/>
      <c r="F91" s="83"/>
      <c r="G91" s="85"/>
    </row>
    <row r="92" spans="1:7" ht="13.5" customHeight="1">
      <c r="A92" s="636"/>
      <c r="B92" s="377" t="s">
        <v>389</v>
      </c>
      <c r="C92" s="366" t="s">
        <v>112</v>
      </c>
      <c r="D92" s="367" t="s">
        <v>72</v>
      </c>
      <c r="E92" s="592"/>
      <c r="F92" s="376">
        <f>F88/F90</f>
        <v>1500000</v>
      </c>
      <c r="G92" s="94">
        <f>SUM(E92:F92)</f>
        <v>1500000</v>
      </c>
    </row>
    <row r="93" spans="1:7" ht="12.75" customHeight="1">
      <c r="A93" s="636">
        <v>4</v>
      </c>
      <c r="B93" s="80" t="s">
        <v>27</v>
      </c>
      <c r="C93" s="636"/>
      <c r="D93" s="636"/>
      <c r="E93" s="590"/>
      <c r="F93" s="373"/>
      <c r="G93" s="373"/>
    </row>
    <row r="94" spans="1:7" ht="22.5" customHeight="1">
      <c r="A94" s="637"/>
      <c r="B94" s="378" t="s">
        <v>271</v>
      </c>
      <c r="C94" s="375" t="s">
        <v>50</v>
      </c>
      <c r="D94" s="367" t="s">
        <v>72</v>
      </c>
      <c r="E94" s="593"/>
      <c r="F94" s="390"/>
      <c r="G94" s="390">
        <f>E94</f>
        <v>0</v>
      </c>
    </row>
    <row r="95" spans="1:7" ht="12.75" customHeight="1">
      <c r="A95" s="762" t="s">
        <v>28</v>
      </c>
      <c r="B95" s="762"/>
      <c r="C95" s="762"/>
      <c r="D95" s="638"/>
      <c r="E95" s="638"/>
      <c r="F95" s="81"/>
      <c r="G95" s="81"/>
    </row>
    <row r="96" spans="1:7" ht="15.75" customHeight="1">
      <c r="A96" s="762" t="s">
        <v>29</v>
      </c>
      <c r="B96" s="762"/>
      <c r="C96" s="762"/>
      <c r="D96" s="88"/>
      <c r="E96" s="88"/>
      <c r="F96" s="774" t="s">
        <v>291</v>
      </c>
      <c r="G96" s="774"/>
    </row>
    <row r="97" spans="1:7" ht="14.25" customHeight="1">
      <c r="A97" s="87"/>
      <c r="B97" s="638"/>
      <c r="C97" s="81"/>
      <c r="D97" s="113" t="s">
        <v>30</v>
      </c>
      <c r="E97" s="113"/>
      <c r="F97" s="779" t="s">
        <v>31</v>
      </c>
      <c r="G97" s="779"/>
    </row>
    <row r="98" spans="1:7" ht="15">
      <c r="A98" s="762" t="s">
        <v>32</v>
      </c>
      <c r="B98" s="762"/>
      <c r="C98" s="762"/>
      <c r="D98" s="113"/>
      <c r="E98" s="113"/>
      <c r="F98" s="388"/>
      <c r="G98" s="388"/>
    </row>
    <row r="99" spans="1:7" ht="15">
      <c r="A99" s="762" t="s">
        <v>33</v>
      </c>
      <c r="B99" s="762"/>
      <c r="C99" s="762"/>
      <c r="D99" s="88"/>
      <c r="E99" s="88"/>
      <c r="F99" s="774" t="s">
        <v>280</v>
      </c>
      <c r="G99" s="774"/>
    </row>
    <row r="100" spans="1:7" ht="15">
      <c r="A100" s="638"/>
      <c r="B100" s="635"/>
      <c r="C100" s="640"/>
      <c r="D100" s="440" t="s">
        <v>30</v>
      </c>
      <c r="E100" s="440"/>
      <c r="F100" s="775" t="s">
        <v>31</v>
      </c>
      <c r="G100" s="775"/>
    </row>
  </sheetData>
  <sheetProtection/>
  <mergeCells count="42">
    <mergeCell ref="F97:G97"/>
    <mergeCell ref="A98:C98"/>
    <mergeCell ref="A99:C99"/>
    <mergeCell ref="F99:G99"/>
    <mergeCell ref="F100:G100"/>
    <mergeCell ref="B44:G44"/>
    <mergeCell ref="B47:G47"/>
    <mergeCell ref="B72:G72"/>
    <mergeCell ref="B86:G86"/>
    <mergeCell ref="A95:C95"/>
    <mergeCell ref="A96:C96"/>
    <mergeCell ref="F96:G96"/>
    <mergeCell ref="B27:G27"/>
    <mergeCell ref="B28:G28"/>
    <mergeCell ref="B29:G29"/>
    <mergeCell ref="B31:D31"/>
    <mergeCell ref="A37:B37"/>
    <mergeCell ref="B39:E39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5">
      <selection activeCell="I20" sqref="I20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393</v>
      </c>
      <c r="G8" s="161" t="s">
        <v>346</v>
      </c>
    </row>
    <row r="9" spans="1:7" ht="12" customHeight="1">
      <c r="A9" s="757" t="s">
        <v>392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668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64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39" customHeight="1">
      <c r="A15" s="206" t="s">
        <v>175</v>
      </c>
      <c r="B15" s="207">
        <v>1014060</v>
      </c>
      <c r="C15" s="207">
        <v>4060</v>
      </c>
      <c r="D15" s="208" t="s">
        <v>138</v>
      </c>
      <c r="E15" s="865" t="str">
        <f>'[1]Лист1 (2)'!$C$9</f>
        <v>Забезпечення діяльності палаців і будинків культури, клубів, центрів дозвілля та інших клубних закладів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665" t="s">
        <v>178</v>
      </c>
      <c r="E16" s="851" t="s">
        <v>179</v>
      </c>
      <c r="F16" s="851"/>
      <c r="G16" s="665" t="s">
        <v>180</v>
      </c>
    </row>
    <row r="17" spans="1:7" ht="15">
      <c r="A17" s="663" t="s">
        <v>2</v>
      </c>
      <c r="B17" s="866" t="s">
        <v>183</v>
      </c>
      <c r="C17" s="866"/>
      <c r="D17" s="468">
        <f>E39</f>
        <v>16172891</v>
      </c>
      <c r="E17" s="813" t="s">
        <v>182</v>
      </c>
      <c r="F17" s="813"/>
      <c r="G17" s="475">
        <f>C39</f>
        <v>14441200</v>
      </c>
    </row>
    <row r="18" spans="1:7" ht="15.75">
      <c r="A18" s="191"/>
      <c r="B18" s="163" t="s">
        <v>202</v>
      </c>
      <c r="C18" s="470">
        <f>D39</f>
        <v>1731691</v>
      </c>
      <c r="D18" s="165" t="s">
        <v>187</v>
      </c>
      <c r="E18" s="662"/>
      <c r="F18" s="662"/>
      <c r="G18" s="165"/>
    </row>
    <row r="19" spans="1:13" ht="14.25" customHeight="1">
      <c r="A19" s="663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52.5" customHeight="1">
      <c r="A20" s="191"/>
      <c r="B20" s="788" t="s">
        <v>398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663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661"/>
      <c r="B23" s="822" t="str">
        <f>B28</f>
        <v>Забезпечення організації  культурного дозвілля  населення  і зміцнення культурних традицій .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663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139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663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659">
        <v>1</v>
      </c>
      <c r="B28" s="859" t="s">
        <v>140</v>
      </c>
      <c r="C28" s="860"/>
      <c r="D28" s="860"/>
      <c r="E28" s="860"/>
      <c r="F28" s="860"/>
      <c r="G28" s="861"/>
    </row>
    <row r="29" spans="1:7" ht="7.5" customHeight="1">
      <c r="A29" s="661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663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659" t="s">
        <v>12</v>
      </c>
      <c r="C32" s="659" t="s">
        <v>13</v>
      </c>
      <c r="D32" s="659" t="s">
        <v>14</v>
      </c>
      <c r="E32" s="659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>
      <c r="A34" s="659">
        <v>1</v>
      </c>
      <c r="B34" s="660" t="str">
        <f>B28</f>
        <v>Забезпечення організації  культурного дозвілля  населення  і зміцнення культурних традицій .</v>
      </c>
      <c r="C34" s="441">
        <v>13856100</v>
      </c>
      <c r="D34" s="100">
        <v>105500</v>
      </c>
      <c r="E34" s="444">
        <f>C34+D34</f>
        <v>13961600</v>
      </c>
      <c r="F34" s="42"/>
      <c r="G34" s="42"/>
      <c r="H34" s="2">
        <v>-260</v>
      </c>
    </row>
    <row r="35" spans="1:7" ht="42" customHeight="1">
      <c r="A35" s="659">
        <v>2</v>
      </c>
      <c r="B35" s="130" t="s">
        <v>235</v>
      </c>
      <c r="C35" s="85">
        <v>585100</v>
      </c>
      <c r="D35" s="100"/>
      <c r="E35" s="100">
        <f>C35+D35</f>
        <v>585100</v>
      </c>
      <c r="F35" s="42"/>
      <c r="G35" s="42"/>
    </row>
    <row r="36" spans="1:8" ht="27" customHeight="1">
      <c r="A36" s="659">
        <v>3</v>
      </c>
      <c r="B36" s="130" t="s">
        <v>387</v>
      </c>
      <c r="C36" s="85"/>
      <c r="D36" s="100">
        <v>1500000</v>
      </c>
      <c r="E36" s="100">
        <f>C36+D36</f>
        <v>1500000</v>
      </c>
      <c r="F36" s="42"/>
      <c r="G36" s="42"/>
      <c r="H36" s="2" t="s">
        <v>305</v>
      </c>
    </row>
    <row r="37" spans="1:7" ht="35.25" customHeight="1">
      <c r="A37" s="659">
        <v>4</v>
      </c>
      <c r="B37" s="130" t="s">
        <v>396</v>
      </c>
      <c r="C37" s="85"/>
      <c r="D37" s="100">
        <v>80191</v>
      </c>
      <c r="E37" s="100">
        <f>C37+D37</f>
        <v>80191</v>
      </c>
      <c r="F37" s="42"/>
      <c r="G37" s="42"/>
    </row>
    <row r="38" spans="1:7" ht="40.5" customHeight="1">
      <c r="A38" s="659">
        <v>5</v>
      </c>
      <c r="B38" s="130" t="s">
        <v>397</v>
      </c>
      <c r="C38" s="85"/>
      <c r="D38" s="100">
        <v>46000</v>
      </c>
      <c r="E38" s="100">
        <f>C38+D38</f>
        <v>46000</v>
      </c>
      <c r="F38" s="42"/>
      <c r="G38" s="42"/>
    </row>
    <row r="39" spans="1:7" ht="16.5" customHeight="1">
      <c r="A39" s="862" t="s">
        <v>15</v>
      </c>
      <c r="B39" s="862"/>
      <c r="C39" s="444">
        <f>SUM(C34:C38)</f>
        <v>14441200</v>
      </c>
      <c r="D39" s="444">
        <f>SUM(D34:D38)</f>
        <v>1731691</v>
      </c>
      <c r="E39" s="444">
        <f>SUM(E34:E38)</f>
        <v>16172891</v>
      </c>
      <c r="F39" s="42"/>
      <c r="G39" s="42"/>
    </row>
    <row r="40" spans="1:7" ht="10.5" customHeight="1">
      <c r="A40" s="169"/>
      <c r="B40" s="42"/>
      <c r="C40" s="42"/>
      <c r="D40" s="42"/>
      <c r="E40" s="42"/>
      <c r="F40" s="42"/>
      <c r="G40" s="42"/>
    </row>
    <row r="41" spans="1:7" ht="15.75" customHeight="1">
      <c r="A41" s="210">
        <v>10</v>
      </c>
      <c r="B41" s="863" t="s">
        <v>17</v>
      </c>
      <c r="C41" s="863"/>
      <c r="D41" s="863"/>
      <c r="E41" s="863"/>
      <c r="F41" s="211" t="s">
        <v>11</v>
      </c>
      <c r="G41" s="42"/>
    </row>
    <row r="42" spans="1:7" ht="14.25" customHeight="1">
      <c r="A42" s="198"/>
      <c r="B42" s="173" t="s">
        <v>218</v>
      </c>
      <c r="C42" s="173" t="s">
        <v>13</v>
      </c>
      <c r="D42" s="173" t="s">
        <v>14</v>
      </c>
      <c r="E42" s="173" t="s">
        <v>15</v>
      </c>
      <c r="F42" s="198"/>
      <c r="G42" s="42"/>
    </row>
    <row r="43" spans="1:7" ht="9" customHeight="1">
      <c r="A43" s="198"/>
      <c r="B43" s="173">
        <v>1</v>
      </c>
      <c r="C43" s="173">
        <v>2</v>
      </c>
      <c r="D43" s="173">
        <v>3</v>
      </c>
      <c r="E43" s="173">
        <v>4</v>
      </c>
      <c r="F43" s="198"/>
      <c r="G43" s="42"/>
    </row>
    <row r="44" spans="1:7" ht="9.75" customHeight="1">
      <c r="A44" s="198"/>
      <c r="B44" s="185" t="s">
        <v>15</v>
      </c>
      <c r="C44" s="185"/>
      <c r="D44" s="185"/>
      <c r="E44" s="185"/>
      <c r="F44" s="198"/>
      <c r="G44" s="42"/>
    </row>
    <row r="45" spans="1:7" ht="10.5" customHeight="1">
      <c r="A45" s="169"/>
      <c r="B45" s="42"/>
      <c r="C45" s="42"/>
      <c r="D45" s="42"/>
      <c r="E45" s="42"/>
      <c r="F45" s="42"/>
      <c r="G45" s="42"/>
    </row>
    <row r="46" spans="1:7" ht="15">
      <c r="A46" s="663">
        <v>11</v>
      </c>
      <c r="B46" s="788" t="s">
        <v>20</v>
      </c>
      <c r="C46" s="788"/>
      <c r="D46" s="788"/>
      <c r="E46" s="788"/>
      <c r="F46" s="788"/>
      <c r="G46" s="788"/>
    </row>
    <row r="47" spans="1:7" ht="21.75" customHeight="1">
      <c r="A47" s="173" t="s">
        <v>7</v>
      </c>
      <c r="B47" s="659" t="s">
        <v>21</v>
      </c>
      <c r="C47" s="659" t="s">
        <v>22</v>
      </c>
      <c r="D47" s="659" t="s">
        <v>23</v>
      </c>
      <c r="E47" s="659" t="s">
        <v>13</v>
      </c>
      <c r="F47" s="659" t="s">
        <v>14</v>
      </c>
      <c r="G47" s="659" t="s">
        <v>15</v>
      </c>
    </row>
    <row r="48" spans="1:7" ht="8.2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14.25" customHeight="1">
      <c r="A49" s="667">
        <v>1</v>
      </c>
      <c r="B49" s="853" t="str">
        <f>B34</f>
        <v>Забезпечення організації  культурного дозвілля  населення  і зміцнення культурних традицій .</v>
      </c>
      <c r="C49" s="854"/>
      <c r="D49" s="854"/>
      <c r="E49" s="854"/>
      <c r="F49" s="854"/>
      <c r="G49" s="855"/>
    </row>
    <row r="50" spans="1:7" ht="14.25" customHeight="1">
      <c r="A50" s="186">
        <v>1</v>
      </c>
      <c r="B50" s="187" t="s">
        <v>24</v>
      </c>
      <c r="C50" s="661"/>
      <c r="D50" s="661"/>
      <c r="E50" s="661"/>
      <c r="F50" s="661"/>
      <c r="G50" s="661"/>
    </row>
    <row r="51" spans="1:9" ht="13.5" customHeight="1">
      <c r="A51" s="661"/>
      <c r="B51" s="174" t="s">
        <v>54</v>
      </c>
      <c r="C51" s="34" t="s">
        <v>55</v>
      </c>
      <c r="D51" s="9" t="s">
        <v>56</v>
      </c>
      <c r="E51" s="45">
        <v>29</v>
      </c>
      <c r="F51" s="35"/>
      <c r="G51" s="47">
        <f aca="true" t="shared" si="0" ref="G51:G56">E51</f>
        <v>29</v>
      </c>
      <c r="I51" s="2" t="s">
        <v>243</v>
      </c>
    </row>
    <row r="52" spans="1:10" ht="13.5" customHeight="1">
      <c r="A52" s="661"/>
      <c r="B52" s="76" t="s">
        <v>141</v>
      </c>
      <c r="C52" s="34" t="s">
        <v>55</v>
      </c>
      <c r="D52" s="9" t="s">
        <v>56</v>
      </c>
      <c r="E52" s="45">
        <v>29</v>
      </c>
      <c r="F52" s="35"/>
      <c r="G52" s="47">
        <f t="shared" si="0"/>
        <v>29</v>
      </c>
      <c r="H52" s="66">
        <v>24</v>
      </c>
      <c r="I52" s="66">
        <v>3</v>
      </c>
      <c r="J52" s="2" t="s">
        <v>244</v>
      </c>
    </row>
    <row r="53" spans="1:10" ht="15" customHeight="1">
      <c r="A53" s="661"/>
      <c r="B53" s="76" t="s">
        <v>142</v>
      </c>
      <c r="C53" s="34" t="s">
        <v>55</v>
      </c>
      <c r="D53" s="9" t="s">
        <v>56</v>
      </c>
      <c r="E53" s="566">
        <v>118</v>
      </c>
      <c r="F53" s="35"/>
      <c r="G53" s="47">
        <f t="shared" si="0"/>
        <v>118</v>
      </c>
      <c r="H53" s="66">
        <v>2</v>
      </c>
      <c r="I53" s="66"/>
      <c r="J53" s="2" t="s">
        <v>245</v>
      </c>
    </row>
    <row r="54" spans="1:9" ht="15.75">
      <c r="A54" s="661"/>
      <c r="B54" s="76" t="s">
        <v>220</v>
      </c>
      <c r="C54" s="34" t="s">
        <v>55</v>
      </c>
      <c r="D54" s="9" t="s">
        <v>60</v>
      </c>
      <c r="E54" s="567">
        <f>SUM(E55:E58)</f>
        <v>100.3</v>
      </c>
      <c r="F54" s="35"/>
      <c r="G54" s="50">
        <f t="shared" si="0"/>
        <v>100.3</v>
      </c>
      <c r="H54" s="212">
        <f>SUM(H55:H58)</f>
        <v>37</v>
      </c>
      <c r="I54" s="212">
        <f>SUM(I55:I58)</f>
        <v>44.3</v>
      </c>
    </row>
    <row r="55" spans="1:9" ht="12.75" customHeight="1">
      <c r="A55" s="188"/>
      <c r="B55" s="30" t="s">
        <v>101</v>
      </c>
      <c r="C55" s="34" t="s">
        <v>55</v>
      </c>
      <c r="D55" s="9" t="s">
        <v>60</v>
      </c>
      <c r="E55" s="568">
        <v>30.5</v>
      </c>
      <c r="F55" s="35"/>
      <c r="G55" s="50">
        <f t="shared" si="0"/>
        <v>30.5</v>
      </c>
      <c r="H55" s="66">
        <v>34</v>
      </c>
      <c r="I55" s="259">
        <v>17.5</v>
      </c>
    </row>
    <row r="56" spans="1:9" ht="12.75" customHeight="1">
      <c r="A56" s="661"/>
      <c r="B56" s="30" t="s">
        <v>102</v>
      </c>
      <c r="C56" s="34" t="s">
        <v>55</v>
      </c>
      <c r="D56" s="9" t="s">
        <v>60</v>
      </c>
      <c r="E56" s="568">
        <v>40.5</v>
      </c>
      <c r="F56" s="35"/>
      <c r="G56" s="50">
        <f t="shared" si="0"/>
        <v>40.5</v>
      </c>
      <c r="H56" s="66"/>
      <c r="I56" s="259">
        <v>6.5</v>
      </c>
    </row>
    <row r="57" spans="1:11" ht="12" customHeight="1">
      <c r="A57" s="661"/>
      <c r="B57" s="30" t="s">
        <v>103</v>
      </c>
      <c r="C57" s="34" t="s">
        <v>55</v>
      </c>
      <c r="D57" s="9" t="s">
        <v>60</v>
      </c>
      <c r="E57" s="568">
        <v>7.5</v>
      </c>
      <c r="F57" s="36"/>
      <c r="G57" s="50">
        <f>SUM(E57:F57)</f>
        <v>7.5</v>
      </c>
      <c r="H57" s="66">
        <v>2</v>
      </c>
      <c r="I57" s="259">
        <v>20.3</v>
      </c>
      <c r="J57" s="2" t="s">
        <v>247</v>
      </c>
      <c r="K57" s="2" t="s">
        <v>246</v>
      </c>
    </row>
    <row r="58" spans="1:9" ht="12.75" customHeight="1">
      <c r="A58" s="188"/>
      <c r="B58" s="76" t="s">
        <v>294</v>
      </c>
      <c r="C58" s="34" t="s">
        <v>55</v>
      </c>
      <c r="D58" s="9" t="s">
        <v>60</v>
      </c>
      <c r="E58" s="566">
        <v>21.8</v>
      </c>
      <c r="F58" s="28"/>
      <c r="G58" s="48">
        <f>SUM(E58:F58)</f>
        <v>21.8</v>
      </c>
      <c r="H58" s="66">
        <v>1</v>
      </c>
      <c r="I58" s="45"/>
    </row>
    <row r="59" spans="1:7" ht="27" customHeight="1">
      <c r="A59" s="188"/>
      <c r="B59" s="76" t="s">
        <v>219</v>
      </c>
      <c r="C59" s="34" t="s">
        <v>45</v>
      </c>
      <c r="D59" s="213" t="s">
        <v>67</v>
      </c>
      <c r="E59" s="476">
        <f>C34</f>
        <v>13856100</v>
      </c>
      <c r="F59" s="39"/>
      <c r="G59" s="477">
        <f aca="true" t="shared" si="1" ref="G59:G64">E59</f>
        <v>13856100</v>
      </c>
    </row>
    <row r="60" spans="1:7" ht="13.5" customHeight="1">
      <c r="A60" s="186">
        <v>2</v>
      </c>
      <c r="B60" s="187" t="s">
        <v>25</v>
      </c>
      <c r="C60" s="48"/>
      <c r="D60" s="134"/>
      <c r="E60" s="38"/>
      <c r="F60" s="53"/>
      <c r="G60" s="49"/>
    </row>
    <row r="61" spans="1:11" ht="12.75" customHeight="1">
      <c r="A61" s="186"/>
      <c r="B61" s="76" t="s">
        <v>145</v>
      </c>
      <c r="C61" s="9" t="s">
        <v>70</v>
      </c>
      <c r="D61" s="139" t="s">
        <v>124</v>
      </c>
      <c r="E61" s="581">
        <v>91040</v>
      </c>
      <c r="F61" s="54"/>
      <c r="G61" s="49">
        <f t="shared" si="1"/>
        <v>91040</v>
      </c>
      <c r="H61" s="66"/>
      <c r="J61" s="46">
        <v>119570</v>
      </c>
      <c r="K61" s="2">
        <v>125710</v>
      </c>
    </row>
    <row r="62" spans="1:10" ht="13.5" customHeight="1">
      <c r="A62" s="186"/>
      <c r="B62" s="76" t="s">
        <v>128</v>
      </c>
      <c r="C62" s="9" t="s">
        <v>70</v>
      </c>
      <c r="D62" s="134" t="s">
        <v>87</v>
      </c>
      <c r="E62" s="582"/>
      <c r="F62" s="54"/>
      <c r="G62" s="55"/>
      <c r="H62" s="66">
        <v>39720</v>
      </c>
      <c r="J62" s="144"/>
    </row>
    <row r="63" spans="1:10" ht="12" customHeight="1">
      <c r="A63" s="186"/>
      <c r="B63" s="76" t="s">
        <v>129</v>
      </c>
      <c r="C63" s="9" t="s">
        <v>70</v>
      </c>
      <c r="D63" s="134" t="s">
        <v>87</v>
      </c>
      <c r="E63" s="581">
        <v>100000</v>
      </c>
      <c r="F63" s="54"/>
      <c r="G63" s="49">
        <f t="shared" si="1"/>
        <v>100000</v>
      </c>
      <c r="J63" s="46">
        <f>J61</f>
        <v>119570</v>
      </c>
    </row>
    <row r="64" spans="1:10" ht="26.25" customHeight="1">
      <c r="A64" s="659"/>
      <c r="B64" s="76" t="s">
        <v>146</v>
      </c>
      <c r="C64" s="9" t="s">
        <v>43</v>
      </c>
      <c r="D64" s="134" t="s">
        <v>87</v>
      </c>
      <c r="E64" s="583">
        <v>880</v>
      </c>
      <c r="F64" s="56"/>
      <c r="G64" s="49">
        <f t="shared" si="1"/>
        <v>880</v>
      </c>
      <c r="H64" s="2">
        <v>779</v>
      </c>
      <c r="J64" s="58">
        <v>372</v>
      </c>
    </row>
    <row r="65" spans="1:8" ht="13.5" customHeight="1">
      <c r="A65" s="659"/>
      <c r="B65" s="76" t="s">
        <v>171</v>
      </c>
      <c r="C65" s="34" t="s">
        <v>45</v>
      </c>
      <c r="D65" s="134" t="s">
        <v>87</v>
      </c>
      <c r="E65" s="584"/>
      <c r="F65" s="57">
        <f>D34</f>
        <v>105500</v>
      </c>
      <c r="G65" s="49">
        <f>F65</f>
        <v>105500</v>
      </c>
      <c r="H65" s="6"/>
    </row>
    <row r="66" spans="1:8" ht="14.25" customHeight="1">
      <c r="A66" s="659"/>
      <c r="B66" s="76" t="s">
        <v>135</v>
      </c>
      <c r="C66" s="34" t="s">
        <v>45</v>
      </c>
      <c r="D66" s="134" t="s">
        <v>67</v>
      </c>
      <c r="E66" s="585"/>
      <c r="F66" s="39"/>
      <c r="G66" s="36"/>
      <c r="H66" s="6">
        <v>198600</v>
      </c>
    </row>
    <row r="67" spans="1:8" ht="13.5" customHeight="1">
      <c r="A67" s="659"/>
      <c r="B67" s="76" t="s">
        <v>143</v>
      </c>
      <c r="C67" s="9" t="s">
        <v>144</v>
      </c>
      <c r="D67" s="134" t="s">
        <v>67</v>
      </c>
      <c r="E67" s="586"/>
      <c r="F67" s="39"/>
      <c r="G67" s="36"/>
      <c r="H67" s="6">
        <v>39720</v>
      </c>
    </row>
    <row r="68" spans="1:7" ht="12.75" customHeight="1">
      <c r="A68" s="186">
        <v>3</v>
      </c>
      <c r="B68" s="187" t="s">
        <v>26</v>
      </c>
      <c r="C68" s="661"/>
      <c r="D68" s="666"/>
      <c r="E68" s="569"/>
      <c r="F68" s="25"/>
      <c r="G68" s="24"/>
    </row>
    <row r="69" spans="1:8" ht="14.25" customHeight="1">
      <c r="A69" s="659"/>
      <c r="B69" s="76" t="s">
        <v>147</v>
      </c>
      <c r="C69" s="31" t="s">
        <v>45</v>
      </c>
      <c r="D69" s="134" t="s">
        <v>72</v>
      </c>
      <c r="E69" s="570"/>
      <c r="F69" s="41"/>
      <c r="G69" s="214"/>
      <c r="H69" s="2">
        <v>5</v>
      </c>
    </row>
    <row r="70" spans="1:7" ht="15.75" customHeight="1">
      <c r="A70" s="659"/>
      <c r="B70" s="76" t="s">
        <v>136</v>
      </c>
      <c r="C70" s="31" t="s">
        <v>45</v>
      </c>
      <c r="D70" s="134" t="s">
        <v>72</v>
      </c>
      <c r="E70" s="571">
        <f>E59/E61</f>
        <v>152.19793497363796</v>
      </c>
      <c r="F70" s="51">
        <f>F65/E61</f>
        <v>1.1588312829525482</v>
      </c>
      <c r="G70" s="50">
        <f>E39/G63</f>
        <v>161.72891</v>
      </c>
    </row>
    <row r="71" spans="1:7" ht="14.25" customHeight="1">
      <c r="A71" s="659"/>
      <c r="B71" s="76" t="s">
        <v>148</v>
      </c>
      <c r="C71" s="31" t="s">
        <v>45</v>
      </c>
      <c r="D71" s="134" t="s">
        <v>72</v>
      </c>
      <c r="E71" s="572">
        <f>E59/E64</f>
        <v>15745.568181818182</v>
      </c>
      <c r="F71" s="145">
        <f>D39/E64</f>
        <v>1967.8306818181818</v>
      </c>
      <c r="G71" s="50">
        <f>E39/G64</f>
        <v>18378.28522727273</v>
      </c>
    </row>
    <row r="72" spans="1:7" ht="14.25" customHeight="1">
      <c r="A72" s="186">
        <v>4</v>
      </c>
      <c r="B72" s="187" t="s">
        <v>27</v>
      </c>
      <c r="C72" s="661"/>
      <c r="D72" s="666"/>
      <c r="E72" s="43"/>
      <c r="F72" s="43"/>
      <c r="G72" s="43"/>
    </row>
    <row r="73" spans="1:7" ht="37.5" customHeight="1">
      <c r="A73" s="661"/>
      <c r="B73" s="30" t="s">
        <v>163</v>
      </c>
      <c r="C73" s="32" t="s">
        <v>50</v>
      </c>
      <c r="D73" s="134" t="s">
        <v>72</v>
      </c>
      <c r="E73" s="29">
        <v>9</v>
      </c>
      <c r="F73" s="29"/>
      <c r="G73" s="51">
        <f>E73+F73</f>
        <v>9</v>
      </c>
    </row>
    <row r="74" spans="1:7" ht="17.25" customHeight="1">
      <c r="A74" s="236">
        <v>2</v>
      </c>
      <c r="B74" s="856" t="str">
        <f>B35</f>
        <v>Фінансова підтримка  Комунального закладу "Дрогобицького культурно-освітнього центру ім. І. Франка"</v>
      </c>
      <c r="C74" s="857"/>
      <c r="D74" s="857"/>
      <c r="E74" s="857"/>
      <c r="F74" s="857"/>
      <c r="G74" s="858"/>
    </row>
    <row r="75" spans="1:10" ht="12.75" customHeight="1">
      <c r="A75" s="237">
        <v>1</v>
      </c>
      <c r="B75" s="199" t="s">
        <v>24</v>
      </c>
      <c r="C75" s="238"/>
      <c r="D75" s="238"/>
      <c r="E75" s="238"/>
      <c r="F75" s="238"/>
      <c r="G75" s="238"/>
      <c r="J75" s="2" t="s">
        <v>242</v>
      </c>
    </row>
    <row r="76" spans="1:7" ht="15.75" customHeight="1">
      <c r="A76" s="237"/>
      <c r="B76" s="174" t="s">
        <v>54</v>
      </c>
      <c r="C76" s="175" t="s">
        <v>55</v>
      </c>
      <c r="D76" s="9" t="s">
        <v>56</v>
      </c>
      <c r="E76" s="661">
        <v>1</v>
      </c>
      <c r="F76" s="661"/>
      <c r="G76" s="661">
        <v>1</v>
      </c>
    </row>
    <row r="77" spans="1:7" ht="12" customHeight="1">
      <c r="A77" s="237"/>
      <c r="B77" s="174" t="s">
        <v>59</v>
      </c>
      <c r="C77" s="9" t="s">
        <v>55</v>
      </c>
      <c r="D77" s="9" t="s">
        <v>56</v>
      </c>
      <c r="E77" s="265">
        <f>SUM(E78:E80)</f>
        <v>4</v>
      </c>
      <c r="F77" s="35"/>
      <c r="G77" s="50">
        <f>E77</f>
        <v>4</v>
      </c>
    </row>
    <row r="78" spans="1:9" ht="13.5" customHeight="1">
      <c r="A78" s="237"/>
      <c r="B78" s="74" t="s">
        <v>101</v>
      </c>
      <c r="C78" s="9" t="s">
        <v>55</v>
      </c>
      <c r="D78" s="9" t="s">
        <v>60</v>
      </c>
      <c r="E78" s="40">
        <v>2</v>
      </c>
      <c r="F78" s="35"/>
      <c r="G78" s="50">
        <f>E78</f>
        <v>2</v>
      </c>
      <c r="I78" s="2" t="s">
        <v>241</v>
      </c>
    </row>
    <row r="79" spans="1:7" ht="13.5" customHeight="1">
      <c r="A79" s="237"/>
      <c r="B79" s="74" t="s">
        <v>102</v>
      </c>
      <c r="C79" s="9" t="s">
        <v>55</v>
      </c>
      <c r="D79" s="9" t="s">
        <v>60</v>
      </c>
      <c r="E79" s="40">
        <v>1</v>
      </c>
      <c r="F79" s="35"/>
      <c r="G79" s="50">
        <f>E79</f>
        <v>1</v>
      </c>
    </row>
    <row r="80" spans="1:7" ht="11.25" customHeight="1">
      <c r="A80" s="237"/>
      <c r="B80" s="74" t="s">
        <v>103</v>
      </c>
      <c r="C80" s="9" t="s">
        <v>55</v>
      </c>
      <c r="D80" s="9" t="s">
        <v>60</v>
      </c>
      <c r="E80" s="40">
        <v>1</v>
      </c>
      <c r="F80" s="35"/>
      <c r="G80" s="50">
        <f>E80</f>
        <v>1</v>
      </c>
    </row>
    <row r="81" spans="1:7" ht="12.75" customHeight="1">
      <c r="A81" s="238"/>
      <c r="B81" s="264" t="s">
        <v>234</v>
      </c>
      <c r="C81" s="135" t="s">
        <v>45</v>
      </c>
      <c r="D81" s="139" t="s">
        <v>91</v>
      </c>
      <c r="E81" s="262">
        <f>C35</f>
        <v>585100</v>
      </c>
      <c r="F81" s="263"/>
      <c r="G81" s="47">
        <f>E81</f>
        <v>585100</v>
      </c>
    </row>
    <row r="82" spans="1:7" ht="12.75" customHeight="1">
      <c r="A82" s="238"/>
      <c r="B82" s="264" t="s">
        <v>394</v>
      </c>
      <c r="C82" s="669" t="s">
        <v>45</v>
      </c>
      <c r="D82" s="670"/>
      <c r="E82" s="671"/>
      <c r="F82" s="672"/>
      <c r="G82" s="673"/>
    </row>
    <row r="83" spans="1:7" ht="12.75" customHeight="1">
      <c r="A83" s="186">
        <v>2</v>
      </c>
      <c r="B83" s="187" t="s">
        <v>25</v>
      </c>
      <c r="C83" s="239"/>
      <c r="D83" s="150"/>
      <c r="E83" s="151"/>
      <c r="F83" s="151"/>
      <c r="G83" s="152"/>
    </row>
    <row r="84" spans="1:7" ht="15.75" customHeight="1">
      <c r="A84" s="661"/>
      <c r="B84" s="234" t="s">
        <v>237</v>
      </c>
      <c r="C84" s="139" t="s">
        <v>43</v>
      </c>
      <c r="D84" s="139" t="s">
        <v>91</v>
      </c>
      <c r="E84" s="40">
        <v>12</v>
      </c>
      <c r="F84" s="235"/>
      <c r="G84" s="47">
        <f>E84</f>
        <v>12</v>
      </c>
    </row>
    <row r="85" spans="1:7" ht="12.75" customHeight="1">
      <c r="A85" s="186">
        <v>3</v>
      </c>
      <c r="B85" s="187" t="s">
        <v>26</v>
      </c>
      <c r="C85" s="239"/>
      <c r="D85" s="150"/>
      <c r="E85" s="151"/>
      <c r="F85" s="151"/>
      <c r="G85" s="152"/>
    </row>
    <row r="86" spans="1:7" ht="14.25" customHeight="1">
      <c r="A86" s="661"/>
      <c r="B86" s="74" t="s">
        <v>236</v>
      </c>
      <c r="C86" s="135" t="s">
        <v>45</v>
      </c>
      <c r="D86" s="134" t="s">
        <v>72</v>
      </c>
      <c r="E86" s="154">
        <f>E81/E84</f>
        <v>48758.333333333336</v>
      </c>
      <c r="F86" s="155"/>
      <c r="G86" s="47">
        <f>E86</f>
        <v>48758.333333333336</v>
      </c>
    </row>
    <row r="87" spans="1:7" ht="12.75" customHeight="1">
      <c r="A87" s="186">
        <v>4</v>
      </c>
      <c r="B87" s="187" t="s">
        <v>27</v>
      </c>
      <c r="C87" s="134"/>
      <c r="D87" s="153"/>
      <c r="E87" s="155"/>
      <c r="F87" s="155"/>
      <c r="G87" s="155"/>
    </row>
    <row r="88" spans="1:7" ht="22.5" customHeight="1">
      <c r="A88" s="661"/>
      <c r="B88" s="156" t="s">
        <v>225</v>
      </c>
      <c r="C88" s="135" t="s">
        <v>50</v>
      </c>
      <c r="D88" s="134" t="s">
        <v>72</v>
      </c>
      <c r="E88" s="240">
        <v>0</v>
      </c>
      <c r="F88" s="241"/>
      <c r="G88" s="242">
        <f>E88</f>
        <v>0</v>
      </c>
    </row>
    <row r="89" spans="1:7" ht="16.5" customHeight="1">
      <c r="A89" s="188">
        <v>3</v>
      </c>
      <c r="B89" s="882" t="str">
        <f>B36</f>
        <v>Капітальний ремонт двохповерхової будівлі адмінкорпусу в с.Лішня вул.І.Франка,30</v>
      </c>
      <c r="C89" s="883"/>
      <c r="D89" s="883"/>
      <c r="E89" s="883"/>
      <c r="F89" s="883"/>
      <c r="G89" s="884"/>
    </row>
    <row r="90" spans="1:7" ht="12.75" customHeight="1">
      <c r="A90" s="186">
        <v>1</v>
      </c>
      <c r="B90" s="187" t="s">
        <v>24</v>
      </c>
      <c r="C90" s="661"/>
      <c r="D90" s="661"/>
      <c r="E90" s="661"/>
      <c r="F90" s="661"/>
      <c r="G90" s="661"/>
    </row>
    <row r="91" spans="1:7" ht="24.75" customHeight="1">
      <c r="A91" s="655"/>
      <c r="B91" s="492" t="s">
        <v>388</v>
      </c>
      <c r="C91" s="366" t="s">
        <v>112</v>
      </c>
      <c r="D91" s="367" t="s">
        <v>67</v>
      </c>
      <c r="E91" s="94">
        <f>C36</f>
        <v>0</v>
      </c>
      <c r="F91" s="94">
        <f>D36</f>
        <v>1500000</v>
      </c>
      <c r="G91" s="94">
        <f>SUM(E91:F91)</f>
        <v>1500000</v>
      </c>
    </row>
    <row r="92" spans="1:7" ht="13.5" customHeight="1">
      <c r="A92" s="655">
        <v>2</v>
      </c>
      <c r="B92" s="80" t="s">
        <v>25</v>
      </c>
      <c r="C92" s="368"/>
      <c r="D92" s="369"/>
      <c r="E92" s="370"/>
      <c r="F92" s="370"/>
      <c r="G92" s="371"/>
    </row>
    <row r="93" spans="1:7" ht="13.5" customHeight="1">
      <c r="A93" s="655"/>
      <c r="B93" s="73" t="s">
        <v>380</v>
      </c>
      <c r="C93" s="372" t="s">
        <v>144</v>
      </c>
      <c r="D93" s="367" t="s">
        <v>67</v>
      </c>
      <c r="E93" s="590"/>
      <c r="F93" s="373">
        <v>1</v>
      </c>
      <c r="G93" s="94">
        <f>SUM(E93:F93)</f>
        <v>1</v>
      </c>
    </row>
    <row r="94" spans="1:7" ht="12" customHeight="1">
      <c r="A94" s="655">
        <v>3</v>
      </c>
      <c r="B94" s="80" t="s">
        <v>26</v>
      </c>
      <c r="C94" s="655"/>
      <c r="D94" s="655"/>
      <c r="E94" s="591"/>
      <c r="F94" s="83"/>
      <c r="G94" s="85"/>
    </row>
    <row r="95" spans="1:7" ht="13.5" customHeight="1">
      <c r="A95" s="655"/>
      <c r="B95" s="377" t="s">
        <v>389</v>
      </c>
      <c r="C95" s="366" t="s">
        <v>112</v>
      </c>
      <c r="D95" s="367" t="s">
        <v>72</v>
      </c>
      <c r="E95" s="592"/>
      <c r="F95" s="376">
        <f>F91/F93</f>
        <v>1500000</v>
      </c>
      <c r="G95" s="94">
        <f>SUM(E95:F95)</f>
        <v>1500000</v>
      </c>
    </row>
    <row r="96" spans="1:7" ht="12.75" customHeight="1">
      <c r="A96" s="655">
        <v>4</v>
      </c>
      <c r="B96" s="80" t="s">
        <v>27</v>
      </c>
      <c r="C96" s="655"/>
      <c r="D96" s="655"/>
      <c r="E96" s="590"/>
      <c r="F96" s="373"/>
      <c r="G96" s="373"/>
    </row>
    <row r="97" spans="1:7" ht="22.5" customHeight="1">
      <c r="A97" s="656"/>
      <c r="B97" s="378" t="s">
        <v>271</v>
      </c>
      <c r="C97" s="375" t="s">
        <v>50</v>
      </c>
      <c r="D97" s="367" t="s">
        <v>72</v>
      </c>
      <c r="E97" s="593"/>
      <c r="F97" s="390"/>
      <c r="G97" s="390">
        <f>E97</f>
        <v>0</v>
      </c>
    </row>
    <row r="98" spans="1:7" ht="22.5" customHeight="1">
      <c r="A98" s="188">
        <v>4</v>
      </c>
      <c r="B98" s="882" t="str">
        <f>B37</f>
        <v>Капітальний ремонт шатрового даху будівлі Народного дому ім.Івана Франка на вул. І.Франка, 20 в м. Дрогобичі Львівської області</v>
      </c>
      <c r="C98" s="883"/>
      <c r="D98" s="883"/>
      <c r="E98" s="883"/>
      <c r="F98" s="883"/>
      <c r="G98" s="884"/>
    </row>
    <row r="99" spans="1:7" ht="15.75" customHeight="1">
      <c r="A99" s="186">
        <v>1</v>
      </c>
      <c r="B99" s="187" t="s">
        <v>24</v>
      </c>
      <c r="C99" s="661"/>
      <c r="D99" s="661"/>
      <c r="E99" s="674"/>
      <c r="F99" s="390"/>
      <c r="G99" s="390"/>
    </row>
    <row r="100" spans="1:7" ht="15" customHeight="1">
      <c r="A100" s="655"/>
      <c r="B100" s="492" t="s">
        <v>395</v>
      </c>
      <c r="C100" s="366" t="s">
        <v>112</v>
      </c>
      <c r="D100" s="367" t="s">
        <v>67</v>
      </c>
      <c r="E100" s="94">
        <f>C37</f>
        <v>0</v>
      </c>
      <c r="F100" s="94">
        <f>D37</f>
        <v>80191</v>
      </c>
      <c r="G100" s="94">
        <f>SUM(E100:F100)</f>
        <v>80191</v>
      </c>
    </row>
    <row r="101" spans="1:7" ht="14.25" customHeight="1">
      <c r="A101" s="655">
        <v>2</v>
      </c>
      <c r="B101" s="80" t="s">
        <v>25</v>
      </c>
      <c r="C101" s="368"/>
      <c r="D101" s="369"/>
      <c r="E101" s="370"/>
      <c r="F101" s="370"/>
      <c r="G101" s="371"/>
    </row>
    <row r="102" spans="1:7" ht="14.25" customHeight="1">
      <c r="A102" s="655"/>
      <c r="B102" s="73" t="s">
        <v>380</v>
      </c>
      <c r="C102" s="372" t="s">
        <v>144</v>
      </c>
      <c r="D102" s="367" t="s">
        <v>67</v>
      </c>
      <c r="E102" s="590"/>
      <c r="F102" s="373">
        <v>1</v>
      </c>
      <c r="G102" s="94">
        <f>SUM(E102:F102)</f>
        <v>1</v>
      </c>
    </row>
    <row r="103" spans="1:7" ht="14.25" customHeight="1">
      <c r="A103" s="655">
        <v>3</v>
      </c>
      <c r="B103" s="80" t="s">
        <v>26</v>
      </c>
      <c r="C103" s="655"/>
      <c r="D103" s="655"/>
      <c r="E103" s="591"/>
      <c r="F103" s="83"/>
      <c r="G103" s="85"/>
    </row>
    <row r="104" spans="1:7" ht="15.75" customHeight="1">
      <c r="A104" s="655"/>
      <c r="B104" s="377" t="s">
        <v>389</v>
      </c>
      <c r="C104" s="366" t="s">
        <v>112</v>
      </c>
      <c r="D104" s="367" t="s">
        <v>72</v>
      </c>
      <c r="E104" s="592"/>
      <c r="F104" s="376">
        <f>F100/F102</f>
        <v>80191</v>
      </c>
      <c r="G104" s="94">
        <f>SUM(E104:F104)</f>
        <v>80191</v>
      </c>
    </row>
    <row r="105" spans="1:7" ht="15.75" customHeight="1">
      <c r="A105" s="675">
        <v>5</v>
      </c>
      <c r="B105" s="885" t="str">
        <f>B38</f>
        <v>Капітальний ремонт шатрового даху будівлі КОЦ (культурно-освітнього центру) на вул І.Франка,14 в м.Дрогобичі Львівської області</v>
      </c>
      <c r="C105" s="886"/>
      <c r="D105" s="886"/>
      <c r="E105" s="886"/>
      <c r="F105" s="886"/>
      <c r="G105" s="886"/>
    </row>
    <row r="106" spans="1:7" ht="15.75" customHeight="1">
      <c r="A106" s="186">
        <v>1</v>
      </c>
      <c r="B106" s="187" t="s">
        <v>24</v>
      </c>
      <c r="C106" s="661"/>
      <c r="D106" s="661"/>
      <c r="E106" s="674"/>
      <c r="F106" s="390"/>
      <c r="G106" s="390"/>
    </row>
    <row r="107" spans="1:7" ht="15.75" customHeight="1">
      <c r="A107" s="655"/>
      <c r="B107" s="492" t="s">
        <v>388</v>
      </c>
      <c r="C107" s="366" t="s">
        <v>112</v>
      </c>
      <c r="D107" s="367" t="s">
        <v>67</v>
      </c>
      <c r="E107" s="94">
        <f>C38</f>
        <v>0</v>
      </c>
      <c r="F107" s="94">
        <f>D38</f>
        <v>46000</v>
      </c>
      <c r="G107" s="94">
        <f>SUM(E107:F107)</f>
        <v>46000</v>
      </c>
    </row>
    <row r="108" spans="1:7" ht="15.75" customHeight="1">
      <c r="A108" s="655">
        <v>2</v>
      </c>
      <c r="B108" s="80" t="s">
        <v>25</v>
      </c>
      <c r="C108" s="368"/>
      <c r="D108" s="369"/>
      <c r="E108" s="370"/>
      <c r="F108" s="370"/>
      <c r="G108" s="371"/>
    </row>
    <row r="109" spans="1:7" ht="15.75" customHeight="1">
      <c r="A109" s="655"/>
      <c r="B109" s="73" t="s">
        <v>380</v>
      </c>
      <c r="C109" s="372" t="s">
        <v>144</v>
      </c>
      <c r="D109" s="367" t="s">
        <v>67</v>
      </c>
      <c r="E109" s="590"/>
      <c r="F109" s="373">
        <v>1</v>
      </c>
      <c r="G109" s="94">
        <f>SUM(E109:F109)</f>
        <v>1</v>
      </c>
    </row>
    <row r="110" spans="1:7" ht="15.75" customHeight="1">
      <c r="A110" s="655">
        <v>3</v>
      </c>
      <c r="B110" s="80" t="s">
        <v>26</v>
      </c>
      <c r="C110" s="655"/>
      <c r="D110" s="655"/>
      <c r="E110" s="591"/>
      <c r="F110" s="83"/>
      <c r="G110" s="85"/>
    </row>
    <row r="111" spans="1:7" ht="15.75" customHeight="1">
      <c r="A111" s="655"/>
      <c r="B111" s="377" t="s">
        <v>389</v>
      </c>
      <c r="C111" s="366" t="s">
        <v>112</v>
      </c>
      <c r="D111" s="367" t="s">
        <v>72</v>
      </c>
      <c r="E111" s="592"/>
      <c r="F111" s="376">
        <f>F107/F109</f>
        <v>46000</v>
      </c>
      <c r="G111" s="94">
        <f>SUM(E111:F111)</f>
        <v>46000</v>
      </c>
    </row>
    <row r="112" spans="1:7" ht="12.75" customHeight="1">
      <c r="A112" s="762" t="s">
        <v>28</v>
      </c>
      <c r="B112" s="762"/>
      <c r="C112" s="762"/>
      <c r="D112" s="657"/>
      <c r="E112" s="657"/>
      <c r="F112" s="81"/>
      <c r="G112" s="81"/>
    </row>
    <row r="113" spans="1:7" ht="15.75" customHeight="1">
      <c r="A113" s="762" t="s">
        <v>29</v>
      </c>
      <c r="B113" s="762"/>
      <c r="C113" s="762"/>
      <c r="D113" s="88"/>
      <c r="E113" s="88"/>
      <c r="F113" s="774" t="s">
        <v>291</v>
      </c>
      <c r="G113" s="774"/>
    </row>
    <row r="114" spans="1:7" ht="14.25" customHeight="1">
      <c r="A114" s="87"/>
      <c r="B114" s="657"/>
      <c r="C114" s="81"/>
      <c r="D114" s="113" t="s">
        <v>30</v>
      </c>
      <c r="E114" s="113"/>
      <c r="F114" s="779" t="s">
        <v>31</v>
      </c>
      <c r="G114" s="779"/>
    </row>
    <row r="115" spans="1:7" ht="15">
      <c r="A115" s="762" t="s">
        <v>32</v>
      </c>
      <c r="B115" s="762"/>
      <c r="C115" s="762"/>
      <c r="D115" s="113"/>
      <c r="E115" s="113"/>
      <c r="F115" s="388"/>
      <c r="G115" s="388"/>
    </row>
    <row r="116" spans="1:7" ht="15">
      <c r="A116" s="762" t="s">
        <v>33</v>
      </c>
      <c r="B116" s="762"/>
      <c r="C116" s="762"/>
      <c r="D116" s="88"/>
      <c r="E116" s="88"/>
      <c r="F116" s="774" t="s">
        <v>280</v>
      </c>
      <c r="G116" s="774"/>
    </row>
    <row r="117" spans="1:7" ht="15">
      <c r="A117" s="657"/>
      <c r="B117" s="654"/>
      <c r="C117" s="658"/>
      <c r="D117" s="440" t="s">
        <v>30</v>
      </c>
      <c r="E117" s="440"/>
      <c r="F117" s="775" t="s">
        <v>31</v>
      </c>
      <c r="G117" s="775"/>
    </row>
  </sheetData>
  <sheetProtection/>
  <mergeCells count="44">
    <mergeCell ref="F114:G114"/>
    <mergeCell ref="A115:C115"/>
    <mergeCell ref="A116:C116"/>
    <mergeCell ref="F116:G116"/>
    <mergeCell ref="F117:G117"/>
    <mergeCell ref="B98:G98"/>
    <mergeCell ref="B105:G105"/>
    <mergeCell ref="B46:G46"/>
    <mergeCell ref="B49:G49"/>
    <mergeCell ref="B74:G74"/>
    <mergeCell ref="B89:G89"/>
    <mergeCell ref="A112:C112"/>
    <mergeCell ref="A113:C113"/>
    <mergeCell ref="F113:G113"/>
    <mergeCell ref="B27:G27"/>
    <mergeCell ref="B28:G28"/>
    <mergeCell ref="B29:G29"/>
    <mergeCell ref="B31:D31"/>
    <mergeCell ref="A39:B39"/>
    <mergeCell ref="B41:E41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92">
      <selection activeCell="B37" sqref="B37:B38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400</v>
      </c>
      <c r="G8" s="161" t="s">
        <v>346</v>
      </c>
    </row>
    <row r="9" spans="1:7" ht="12" customHeight="1">
      <c r="A9" s="757" t="s">
        <v>399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690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86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39" customHeight="1">
      <c r="A15" s="206" t="s">
        <v>175</v>
      </c>
      <c r="B15" s="207">
        <v>1014060</v>
      </c>
      <c r="C15" s="207">
        <v>4060</v>
      </c>
      <c r="D15" s="208" t="s">
        <v>138</v>
      </c>
      <c r="E15" s="865" t="str">
        <f>'[1]Лист1 (2)'!$C$9</f>
        <v>Забезпечення діяльності палаців і будинків культури, клубів, центрів дозвілля та інших клубних закладів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687" t="s">
        <v>178</v>
      </c>
      <c r="E16" s="851" t="s">
        <v>179</v>
      </c>
      <c r="F16" s="851"/>
      <c r="G16" s="687" t="s">
        <v>180</v>
      </c>
    </row>
    <row r="17" spans="1:7" ht="15">
      <c r="A17" s="685" t="s">
        <v>2</v>
      </c>
      <c r="B17" s="866" t="s">
        <v>183</v>
      </c>
      <c r="C17" s="866"/>
      <c r="D17" s="468">
        <f>E39</f>
        <v>16046700</v>
      </c>
      <c r="E17" s="813" t="s">
        <v>182</v>
      </c>
      <c r="F17" s="813"/>
      <c r="G17" s="475">
        <f>C39</f>
        <v>14441200</v>
      </c>
    </row>
    <row r="18" spans="1:7" ht="15.75">
      <c r="A18" s="191"/>
      <c r="B18" s="163" t="s">
        <v>202</v>
      </c>
      <c r="C18" s="470">
        <f>D39</f>
        <v>1605500</v>
      </c>
      <c r="D18" s="165" t="s">
        <v>187</v>
      </c>
      <c r="E18" s="684"/>
      <c r="F18" s="684"/>
      <c r="G18" s="165"/>
    </row>
    <row r="19" spans="1:13" ht="14.25" customHeight="1">
      <c r="A19" s="685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52.5" customHeight="1">
      <c r="A20" s="191"/>
      <c r="B20" s="788" t="s">
        <v>401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685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683"/>
      <c r="B23" s="822" t="str">
        <f>B28</f>
        <v>Забезпечення організації  культурного дозвілля  населення  і зміцнення культурних традицій .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685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139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685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681">
        <v>1</v>
      </c>
      <c r="B28" s="859" t="s">
        <v>140</v>
      </c>
      <c r="C28" s="860"/>
      <c r="D28" s="860"/>
      <c r="E28" s="860"/>
      <c r="F28" s="860"/>
      <c r="G28" s="861"/>
    </row>
    <row r="29" spans="1:7" ht="7.5" customHeight="1">
      <c r="A29" s="683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685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681" t="s">
        <v>12</v>
      </c>
      <c r="C32" s="681" t="s">
        <v>13</v>
      </c>
      <c r="D32" s="681" t="s">
        <v>14</v>
      </c>
      <c r="E32" s="681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>
      <c r="A34" s="681">
        <v>1</v>
      </c>
      <c r="B34" s="682" t="str">
        <f>B28</f>
        <v>Забезпечення організації  культурного дозвілля  населення  і зміцнення культурних традицій .</v>
      </c>
      <c r="C34" s="441">
        <v>13856100</v>
      </c>
      <c r="D34" s="100">
        <v>105500</v>
      </c>
      <c r="E34" s="444">
        <f>C34+D34</f>
        <v>13961600</v>
      </c>
      <c r="F34" s="42"/>
      <c r="G34" s="42"/>
      <c r="H34" s="2">
        <v>-260</v>
      </c>
    </row>
    <row r="35" spans="1:7" ht="42" customHeight="1">
      <c r="A35" s="681">
        <v>2</v>
      </c>
      <c r="B35" s="130" t="s">
        <v>235</v>
      </c>
      <c r="C35" s="85">
        <v>585100</v>
      </c>
      <c r="D35" s="100"/>
      <c r="E35" s="100">
        <f>C35+D35</f>
        <v>585100</v>
      </c>
      <c r="F35" s="42"/>
      <c r="G35" s="42"/>
    </row>
    <row r="36" spans="1:8" ht="27" customHeight="1">
      <c r="A36" s="681">
        <v>3</v>
      </c>
      <c r="B36" s="130" t="s">
        <v>387</v>
      </c>
      <c r="C36" s="85"/>
      <c r="D36" s="100">
        <v>1500000</v>
      </c>
      <c r="E36" s="100">
        <f>C36+D36</f>
        <v>1500000</v>
      </c>
      <c r="F36" s="42"/>
      <c r="G36" s="42"/>
      <c r="H36" s="2" t="s">
        <v>305</v>
      </c>
    </row>
    <row r="37" spans="1:7" ht="35.25" customHeight="1">
      <c r="A37" s="681">
        <v>4</v>
      </c>
      <c r="B37" s="130" t="s">
        <v>396</v>
      </c>
      <c r="C37" s="85"/>
      <c r="D37" s="100"/>
      <c r="E37" s="100">
        <f>C37+D37</f>
        <v>0</v>
      </c>
      <c r="F37" s="42"/>
      <c r="G37" s="42"/>
    </row>
    <row r="38" spans="1:7" ht="40.5" customHeight="1">
      <c r="A38" s="681">
        <v>5</v>
      </c>
      <c r="B38" s="130" t="s">
        <v>397</v>
      </c>
      <c r="C38" s="85"/>
      <c r="D38" s="100"/>
      <c r="E38" s="100">
        <f>C38+D38</f>
        <v>0</v>
      </c>
      <c r="F38" s="42"/>
      <c r="G38" s="42"/>
    </row>
    <row r="39" spans="1:7" ht="16.5" customHeight="1">
      <c r="A39" s="862" t="s">
        <v>15</v>
      </c>
      <c r="B39" s="862"/>
      <c r="C39" s="444">
        <f>SUM(C34:C38)</f>
        <v>14441200</v>
      </c>
      <c r="D39" s="444">
        <f>SUM(D34:D38)</f>
        <v>1605500</v>
      </c>
      <c r="E39" s="444">
        <f>SUM(E34:E38)</f>
        <v>16046700</v>
      </c>
      <c r="F39" s="42"/>
      <c r="G39" s="42"/>
    </row>
    <row r="40" spans="1:7" ht="10.5" customHeight="1">
      <c r="A40" s="169"/>
      <c r="B40" s="42"/>
      <c r="C40" s="42"/>
      <c r="D40" s="42"/>
      <c r="E40" s="42"/>
      <c r="F40" s="42"/>
      <c r="G40" s="42"/>
    </row>
    <row r="41" spans="1:7" ht="15.75" customHeight="1">
      <c r="A41" s="210">
        <v>10</v>
      </c>
      <c r="B41" s="863" t="s">
        <v>17</v>
      </c>
      <c r="C41" s="863"/>
      <c r="D41" s="863"/>
      <c r="E41" s="863"/>
      <c r="F41" s="211" t="s">
        <v>11</v>
      </c>
      <c r="G41" s="42"/>
    </row>
    <row r="42" spans="1:7" ht="14.25" customHeight="1">
      <c r="A42" s="198"/>
      <c r="B42" s="173" t="s">
        <v>218</v>
      </c>
      <c r="C42" s="173" t="s">
        <v>13</v>
      </c>
      <c r="D42" s="173" t="s">
        <v>14</v>
      </c>
      <c r="E42" s="173" t="s">
        <v>15</v>
      </c>
      <c r="F42" s="198"/>
      <c r="G42" s="42"/>
    </row>
    <row r="43" spans="1:7" ht="9" customHeight="1">
      <c r="A43" s="198"/>
      <c r="B43" s="173">
        <v>1</v>
      </c>
      <c r="C43" s="173">
        <v>2</v>
      </c>
      <c r="D43" s="173">
        <v>3</v>
      </c>
      <c r="E43" s="173">
        <v>4</v>
      </c>
      <c r="F43" s="198"/>
      <c r="G43" s="42"/>
    </row>
    <row r="44" spans="1:7" ht="9.75" customHeight="1">
      <c r="A44" s="198"/>
      <c r="B44" s="185" t="s">
        <v>15</v>
      </c>
      <c r="C44" s="185"/>
      <c r="D44" s="185"/>
      <c r="E44" s="185"/>
      <c r="F44" s="198"/>
      <c r="G44" s="42"/>
    </row>
    <row r="45" spans="1:7" ht="10.5" customHeight="1">
      <c r="A45" s="169"/>
      <c r="B45" s="42"/>
      <c r="C45" s="42"/>
      <c r="D45" s="42"/>
      <c r="E45" s="42"/>
      <c r="F45" s="42"/>
      <c r="G45" s="42"/>
    </row>
    <row r="46" spans="1:7" ht="15">
      <c r="A46" s="685">
        <v>11</v>
      </c>
      <c r="B46" s="788" t="s">
        <v>20</v>
      </c>
      <c r="C46" s="788"/>
      <c r="D46" s="788"/>
      <c r="E46" s="788"/>
      <c r="F46" s="788"/>
      <c r="G46" s="788"/>
    </row>
    <row r="47" spans="1:7" ht="21.75" customHeight="1">
      <c r="A47" s="173" t="s">
        <v>7</v>
      </c>
      <c r="B47" s="681" t="s">
        <v>21</v>
      </c>
      <c r="C47" s="681" t="s">
        <v>22</v>
      </c>
      <c r="D47" s="681" t="s">
        <v>23</v>
      </c>
      <c r="E47" s="681" t="s">
        <v>13</v>
      </c>
      <c r="F47" s="681" t="s">
        <v>14</v>
      </c>
      <c r="G47" s="681" t="s">
        <v>15</v>
      </c>
    </row>
    <row r="48" spans="1:7" ht="8.2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14.25" customHeight="1">
      <c r="A49" s="689">
        <v>1</v>
      </c>
      <c r="B49" s="853" t="str">
        <f>B34</f>
        <v>Забезпечення організації  культурного дозвілля  населення  і зміцнення культурних традицій .</v>
      </c>
      <c r="C49" s="854"/>
      <c r="D49" s="854"/>
      <c r="E49" s="854"/>
      <c r="F49" s="854"/>
      <c r="G49" s="855"/>
    </row>
    <row r="50" spans="1:7" ht="14.25" customHeight="1">
      <c r="A50" s="186">
        <v>1</v>
      </c>
      <c r="B50" s="187" t="s">
        <v>24</v>
      </c>
      <c r="C50" s="683"/>
      <c r="D50" s="683"/>
      <c r="E50" s="683"/>
      <c r="F50" s="683"/>
      <c r="G50" s="683"/>
    </row>
    <row r="51" spans="1:9" ht="13.5" customHeight="1">
      <c r="A51" s="683"/>
      <c r="B51" s="174" t="s">
        <v>54</v>
      </c>
      <c r="C51" s="34" t="s">
        <v>55</v>
      </c>
      <c r="D51" s="9" t="s">
        <v>56</v>
      </c>
      <c r="E51" s="45">
        <v>29</v>
      </c>
      <c r="F51" s="35"/>
      <c r="G51" s="47">
        <f aca="true" t="shared" si="0" ref="G51:G56">E51</f>
        <v>29</v>
      </c>
      <c r="I51" s="2" t="s">
        <v>243</v>
      </c>
    </row>
    <row r="52" spans="1:10" ht="13.5" customHeight="1">
      <c r="A52" s="683"/>
      <c r="B52" s="76" t="s">
        <v>141</v>
      </c>
      <c r="C52" s="34" t="s">
        <v>55</v>
      </c>
      <c r="D52" s="9" t="s">
        <v>56</v>
      </c>
      <c r="E52" s="45">
        <v>29</v>
      </c>
      <c r="F52" s="35"/>
      <c r="G52" s="47">
        <f t="shared" si="0"/>
        <v>29</v>
      </c>
      <c r="H52" s="66">
        <v>24</v>
      </c>
      <c r="I52" s="66">
        <v>3</v>
      </c>
      <c r="J52" s="2" t="s">
        <v>244</v>
      </c>
    </row>
    <row r="53" spans="1:10" ht="15" customHeight="1">
      <c r="A53" s="683"/>
      <c r="B53" s="76" t="s">
        <v>142</v>
      </c>
      <c r="C53" s="34" t="s">
        <v>55</v>
      </c>
      <c r="D53" s="9" t="s">
        <v>56</v>
      </c>
      <c r="E53" s="566">
        <v>118</v>
      </c>
      <c r="F53" s="35"/>
      <c r="G53" s="47">
        <f t="shared" si="0"/>
        <v>118</v>
      </c>
      <c r="H53" s="66">
        <v>2</v>
      </c>
      <c r="I53" s="66"/>
      <c r="J53" s="2" t="s">
        <v>245</v>
      </c>
    </row>
    <row r="54" spans="1:9" ht="15.75">
      <c r="A54" s="683"/>
      <c r="B54" s="76" t="s">
        <v>220</v>
      </c>
      <c r="C54" s="34" t="s">
        <v>55</v>
      </c>
      <c r="D54" s="9" t="s">
        <v>60</v>
      </c>
      <c r="E54" s="567">
        <f>SUM(E55:E58)</f>
        <v>100.3</v>
      </c>
      <c r="F54" s="35"/>
      <c r="G54" s="50">
        <f t="shared" si="0"/>
        <v>100.3</v>
      </c>
      <c r="H54" s="212">
        <f>SUM(H55:H58)</f>
        <v>37</v>
      </c>
      <c r="I54" s="212">
        <f>SUM(I55:I58)</f>
        <v>44.3</v>
      </c>
    </row>
    <row r="55" spans="1:9" ht="12.75" customHeight="1">
      <c r="A55" s="188"/>
      <c r="B55" s="30" t="s">
        <v>101</v>
      </c>
      <c r="C55" s="34" t="s">
        <v>55</v>
      </c>
      <c r="D55" s="9" t="s">
        <v>60</v>
      </c>
      <c r="E55" s="568">
        <v>30.5</v>
      </c>
      <c r="F55" s="35"/>
      <c r="G55" s="50">
        <f t="shared" si="0"/>
        <v>30.5</v>
      </c>
      <c r="H55" s="66">
        <v>34</v>
      </c>
      <c r="I55" s="259">
        <v>17.5</v>
      </c>
    </row>
    <row r="56" spans="1:9" ht="12.75" customHeight="1">
      <c r="A56" s="683"/>
      <c r="B56" s="30" t="s">
        <v>102</v>
      </c>
      <c r="C56" s="34" t="s">
        <v>55</v>
      </c>
      <c r="D56" s="9" t="s">
        <v>60</v>
      </c>
      <c r="E56" s="568">
        <v>40.5</v>
      </c>
      <c r="F56" s="35"/>
      <c r="G56" s="50">
        <f t="shared" si="0"/>
        <v>40.5</v>
      </c>
      <c r="H56" s="66"/>
      <c r="I56" s="259">
        <v>6.5</v>
      </c>
    </row>
    <row r="57" spans="1:11" ht="12" customHeight="1">
      <c r="A57" s="683"/>
      <c r="B57" s="30" t="s">
        <v>103</v>
      </c>
      <c r="C57" s="34" t="s">
        <v>55</v>
      </c>
      <c r="D57" s="9" t="s">
        <v>60</v>
      </c>
      <c r="E57" s="568">
        <v>7.5</v>
      </c>
      <c r="F57" s="36"/>
      <c r="G57" s="50">
        <f>SUM(E57:F57)</f>
        <v>7.5</v>
      </c>
      <c r="H57" s="66">
        <v>2</v>
      </c>
      <c r="I57" s="259">
        <v>20.3</v>
      </c>
      <c r="J57" s="2" t="s">
        <v>247</v>
      </c>
      <c r="K57" s="2" t="s">
        <v>246</v>
      </c>
    </row>
    <row r="58" spans="1:9" ht="12.75" customHeight="1">
      <c r="A58" s="188"/>
      <c r="B58" s="76" t="s">
        <v>294</v>
      </c>
      <c r="C58" s="34" t="s">
        <v>55</v>
      </c>
      <c r="D58" s="9" t="s">
        <v>60</v>
      </c>
      <c r="E58" s="566">
        <v>21.8</v>
      </c>
      <c r="F58" s="28"/>
      <c r="G58" s="48">
        <f>SUM(E58:F58)</f>
        <v>21.8</v>
      </c>
      <c r="H58" s="66">
        <v>1</v>
      </c>
      <c r="I58" s="45"/>
    </row>
    <row r="59" spans="1:7" ht="27" customHeight="1">
      <c r="A59" s="188"/>
      <c r="B59" s="76" t="s">
        <v>219</v>
      </c>
      <c r="C59" s="34" t="s">
        <v>45</v>
      </c>
      <c r="D59" s="213" t="s">
        <v>67</v>
      </c>
      <c r="E59" s="476">
        <f>C34</f>
        <v>13856100</v>
      </c>
      <c r="F59" s="39"/>
      <c r="G59" s="477">
        <f aca="true" t="shared" si="1" ref="G59:G64">E59</f>
        <v>13856100</v>
      </c>
    </row>
    <row r="60" spans="1:7" ht="13.5" customHeight="1">
      <c r="A60" s="186">
        <v>2</v>
      </c>
      <c r="B60" s="187" t="s">
        <v>25</v>
      </c>
      <c r="C60" s="48"/>
      <c r="D60" s="134"/>
      <c r="E60" s="38"/>
      <c r="F60" s="53"/>
      <c r="G60" s="49"/>
    </row>
    <row r="61" spans="1:11" ht="12.75" customHeight="1">
      <c r="A61" s="186"/>
      <c r="B61" s="76" t="s">
        <v>145</v>
      </c>
      <c r="C61" s="9" t="s">
        <v>70</v>
      </c>
      <c r="D61" s="139" t="s">
        <v>124</v>
      </c>
      <c r="E61" s="581">
        <v>91040</v>
      </c>
      <c r="F61" s="54"/>
      <c r="G61" s="49">
        <f t="shared" si="1"/>
        <v>91040</v>
      </c>
      <c r="H61" s="66"/>
      <c r="J61" s="46">
        <v>119570</v>
      </c>
      <c r="K61" s="2">
        <v>125710</v>
      </c>
    </row>
    <row r="62" spans="1:10" ht="13.5" customHeight="1">
      <c r="A62" s="186"/>
      <c r="B62" s="76" t="s">
        <v>128</v>
      </c>
      <c r="C62" s="9" t="s">
        <v>70</v>
      </c>
      <c r="D62" s="134" t="s">
        <v>87</v>
      </c>
      <c r="E62" s="582"/>
      <c r="F62" s="54"/>
      <c r="G62" s="55"/>
      <c r="H62" s="66">
        <v>39720</v>
      </c>
      <c r="J62" s="144"/>
    </row>
    <row r="63" spans="1:10" ht="12" customHeight="1">
      <c r="A63" s="186"/>
      <c r="B63" s="76" t="s">
        <v>129</v>
      </c>
      <c r="C63" s="9" t="s">
        <v>70</v>
      </c>
      <c r="D63" s="134" t="s">
        <v>87</v>
      </c>
      <c r="E63" s="581">
        <v>100000</v>
      </c>
      <c r="F63" s="54"/>
      <c r="G63" s="49">
        <f t="shared" si="1"/>
        <v>100000</v>
      </c>
      <c r="J63" s="46">
        <f>J61</f>
        <v>119570</v>
      </c>
    </row>
    <row r="64" spans="1:10" ht="26.25" customHeight="1">
      <c r="A64" s="681"/>
      <c r="B64" s="76" t="s">
        <v>146</v>
      </c>
      <c r="C64" s="9" t="s">
        <v>43</v>
      </c>
      <c r="D64" s="134" t="s">
        <v>87</v>
      </c>
      <c r="E64" s="583">
        <v>880</v>
      </c>
      <c r="F64" s="56"/>
      <c r="G64" s="49">
        <f t="shared" si="1"/>
        <v>880</v>
      </c>
      <c r="H64" s="2">
        <v>779</v>
      </c>
      <c r="J64" s="58">
        <v>372</v>
      </c>
    </row>
    <row r="65" spans="1:8" ht="13.5" customHeight="1">
      <c r="A65" s="681"/>
      <c r="B65" s="76" t="s">
        <v>171</v>
      </c>
      <c r="C65" s="34" t="s">
        <v>45</v>
      </c>
      <c r="D65" s="134" t="s">
        <v>87</v>
      </c>
      <c r="E65" s="584"/>
      <c r="F65" s="57">
        <f>D34</f>
        <v>105500</v>
      </c>
      <c r="G65" s="49">
        <f>F65</f>
        <v>105500</v>
      </c>
      <c r="H65" s="6"/>
    </row>
    <row r="66" spans="1:8" ht="14.25" customHeight="1">
      <c r="A66" s="681"/>
      <c r="B66" s="76" t="s">
        <v>135</v>
      </c>
      <c r="C66" s="34" t="s">
        <v>45</v>
      </c>
      <c r="D66" s="134" t="s">
        <v>67</v>
      </c>
      <c r="E66" s="585"/>
      <c r="F66" s="39"/>
      <c r="G66" s="36"/>
      <c r="H66" s="6">
        <v>198600</v>
      </c>
    </row>
    <row r="67" spans="1:8" ht="13.5" customHeight="1">
      <c r="A67" s="681"/>
      <c r="B67" s="76" t="s">
        <v>143</v>
      </c>
      <c r="C67" s="9" t="s">
        <v>144</v>
      </c>
      <c r="D67" s="134" t="s">
        <v>67</v>
      </c>
      <c r="E67" s="586"/>
      <c r="F67" s="39"/>
      <c r="G67" s="36"/>
      <c r="H67" s="6">
        <v>39720</v>
      </c>
    </row>
    <row r="68" spans="1:7" ht="12.75" customHeight="1">
      <c r="A68" s="186">
        <v>3</v>
      </c>
      <c r="B68" s="187" t="s">
        <v>26</v>
      </c>
      <c r="C68" s="683"/>
      <c r="D68" s="688"/>
      <c r="E68" s="569"/>
      <c r="F68" s="25"/>
      <c r="G68" s="24"/>
    </row>
    <row r="69" spans="1:8" ht="14.25" customHeight="1">
      <c r="A69" s="681"/>
      <c r="B69" s="76" t="s">
        <v>147</v>
      </c>
      <c r="C69" s="31" t="s">
        <v>45</v>
      </c>
      <c r="D69" s="134" t="s">
        <v>72</v>
      </c>
      <c r="E69" s="570"/>
      <c r="F69" s="41"/>
      <c r="G69" s="214"/>
      <c r="H69" s="2">
        <v>5</v>
      </c>
    </row>
    <row r="70" spans="1:7" ht="15.75" customHeight="1">
      <c r="A70" s="681"/>
      <c r="B70" s="76" t="s">
        <v>136</v>
      </c>
      <c r="C70" s="31" t="s">
        <v>45</v>
      </c>
      <c r="D70" s="134" t="s">
        <v>72</v>
      </c>
      <c r="E70" s="571">
        <f>E59/E61</f>
        <v>152.19793497363796</v>
      </c>
      <c r="F70" s="51">
        <f>F65/E61</f>
        <v>1.1588312829525482</v>
      </c>
      <c r="G70" s="50">
        <f>E39/G63</f>
        <v>160.467</v>
      </c>
    </row>
    <row r="71" spans="1:7" ht="14.25" customHeight="1">
      <c r="A71" s="681"/>
      <c r="B71" s="76" t="s">
        <v>148</v>
      </c>
      <c r="C71" s="31" t="s">
        <v>45</v>
      </c>
      <c r="D71" s="134" t="s">
        <v>72</v>
      </c>
      <c r="E71" s="572">
        <f>E59/E64</f>
        <v>15745.568181818182</v>
      </c>
      <c r="F71" s="145">
        <f>D39/E64</f>
        <v>1824.4318181818182</v>
      </c>
      <c r="G71" s="50">
        <f>E39/G64</f>
        <v>18234.886363636364</v>
      </c>
    </row>
    <row r="72" spans="1:7" ht="14.25" customHeight="1">
      <c r="A72" s="186">
        <v>4</v>
      </c>
      <c r="B72" s="187" t="s">
        <v>27</v>
      </c>
      <c r="C72" s="683"/>
      <c r="D72" s="688"/>
      <c r="E72" s="43"/>
      <c r="F72" s="43"/>
      <c r="G72" s="43"/>
    </row>
    <row r="73" spans="1:7" ht="37.5" customHeight="1">
      <c r="A73" s="683"/>
      <c r="B73" s="30" t="s">
        <v>163</v>
      </c>
      <c r="C73" s="32" t="s">
        <v>50</v>
      </c>
      <c r="D73" s="134" t="s">
        <v>72</v>
      </c>
      <c r="E73" s="29">
        <v>9</v>
      </c>
      <c r="F73" s="29"/>
      <c r="G73" s="51">
        <f>E73+F73</f>
        <v>9</v>
      </c>
    </row>
    <row r="74" spans="1:7" ht="17.25" customHeight="1">
      <c r="A74" s="236">
        <v>2</v>
      </c>
      <c r="B74" s="856" t="str">
        <f>B35</f>
        <v>Фінансова підтримка  Комунального закладу "Дрогобицького культурно-освітнього центру ім. І. Франка"</v>
      </c>
      <c r="C74" s="857"/>
      <c r="D74" s="857"/>
      <c r="E74" s="857"/>
      <c r="F74" s="857"/>
      <c r="G74" s="858"/>
    </row>
    <row r="75" spans="1:10" ht="12.75" customHeight="1">
      <c r="A75" s="237">
        <v>1</v>
      </c>
      <c r="B75" s="199" t="s">
        <v>24</v>
      </c>
      <c r="C75" s="238"/>
      <c r="D75" s="238"/>
      <c r="E75" s="238"/>
      <c r="F75" s="238"/>
      <c r="G75" s="238"/>
      <c r="J75" s="2" t="s">
        <v>242</v>
      </c>
    </row>
    <row r="76" spans="1:7" ht="15.75" customHeight="1">
      <c r="A76" s="237"/>
      <c r="B76" s="174" t="s">
        <v>54</v>
      </c>
      <c r="C76" s="175" t="s">
        <v>55</v>
      </c>
      <c r="D76" s="9" t="s">
        <v>56</v>
      </c>
      <c r="E76" s="683">
        <v>1</v>
      </c>
      <c r="F76" s="683"/>
      <c r="G76" s="683">
        <v>1</v>
      </c>
    </row>
    <row r="77" spans="1:7" ht="12" customHeight="1">
      <c r="A77" s="237"/>
      <c r="B77" s="174" t="s">
        <v>59</v>
      </c>
      <c r="C77" s="9" t="s">
        <v>55</v>
      </c>
      <c r="D77" s="9" t="s">
        <v>56</v>
      </c>
      <c r="E77" s="265">
        <f>SUM(E78:E80)</f>
        <v>4</v>
      </c>
      <c r="F77" s="35"/>
      <c r="G77" s="50">
        <f>E77</f>
        <v>4</v>
      </c>
    </row>
    <row r="78" spans="1:9" ht="13.5" customHeight="1">
      <c r="A78" s="237"/>
      <c r="B78" s="74" t="s">
        <v>101</v>
      </c>
      <c r="C78" s="9" t="s">
        <v>55</v>
      </c>
      <c r="D78" s="9" t="s">
        <v>60</v>
      </c>
      <c r="E78" s="40">
        <v>2</v>
      </c>
      <c r="F78" s="35"/>
      <c r="G78" s="50">
        <f>E78</f>
        <v>2</v>
      </c>
      <c r="I78" s="2" t="s">
        <v>241</v>
      </c>
    </row>
    <row r="79" spans="1:7" ht="13.5" customHeight="1">
      <c r="A79" s="237"/>
      <c r="B79" s="74" t="s">
        <v>102</v>
      </c>
      <c r="C79" s="9" t="s">
        <v>55</v>
      </c>
      <c r="D79" s="9" t="s">
        <v>60</v>
      </c>
      <c r="E79" s="40">
        <v>1</v>
      </c>
      <c r="F79" s="35"/>
      <c r="G79" s="50">
        <f>E79</f>
        <v>1</v>
      </c>
    </row>
    <row r="80" spans="1:7" ht="11.25" customHeight="1">
      <c r="A80" s="237"/>
      <c r="B80" s="74" t="s">
        <v>103</v>
      </c>
      <c r="C80" s="9" t="s">
        <v>55</v>
      </c>
      <c r="D80" s="9" t="s">
        <v>60</v>
      </c>
      <c r="E80" s="40">
        <v>1</v>
      </c>
      <c r="F80" s="35"/>
      <c r="G80" s="50">
        <f>E80</f>
        <v>1</v>
      </c>
    </row>
    <row r="81" spans="1:7" ht="12.75" customHeight="1">
      <c r="A81" s="238"/>
      <c r="B81" s="264" t="s">
        <v>234</v>
      </c>
      <c r="C81" s="135" t="s">
        <v>45</v>
      </c>
      <c r="D81" s="139" t="s">
        <v>91</v>
      </c>
      <c r="E81" s="262">
        <f>C35</f>
        <v>585100</v>
      </c>
      <c r="F81" s="263"/>
      <c r="G81" s="47">
        <f>E81</f>
        <v>585100</v>
      </c>
    </row>
    <row r="82" spans="1:7" ht="12.75" customHeight="1">
      <c r="A82" s="238"/>
      <c r="B82" s="264" t="s">
        <v>394</v>
      </c>
      <c r="C82" s="669" t="s">
        <v>45</v>
      </c>
      <c r="D82" s="670"/>
      <c r="E82" s="671"/>
      <c r="F82" s="672"/>
      <c r="G82" s="673"/>
    </row>
    <row r="83" spans="1:7" ht="12.75" customHeight="1">
      <c r="A83" s="186">
        <v>2</v>
      </c>
      <c r="B83" s="187" t="s">
        <v>25</v>
      </c>
      <c r="C83" s="239"/>
      <c r="D83" s="150"/>
      <c r="E83" s="151"/>
      <c r="F83" s="151"/>
      <c r="G83" s="152"/>
    </row>
    <row r="84" spans="1:7" ht="15.75" customHeight="1">
      <c r="A84" s="683"/>
      <c r="B84" s="234" t="s">
        <v>237</v>
      </c>
      <c r="C84" s="139" t="s">
        <v>43</v>
      </c>
      <c r="D84" s="139" t="s">
        <v>91</v>
      </c>
      <c r="E84" s="40">
        <v>12</v>
      </c>
      <c r="F84" s="235"/>
      <c r="G84" s="47">
        <f>E84</f>
        <v>12</v>
      </c>
    </row>
    <row r="85" spans="1:7" ht="12.75" customHeight="1">
      <c r="A85" s="186">
        <v>3</v>
      </c>
      <c r="B85" s="187" t="s">
        <v>26</v>
      </c>
      <c r="C85" s="239"/>
      <c r="D85" s="150"/>
      <c r="E85" s="151"/>
      <c r="F85" s="151"/>
      <c r="G85" s="152"/>
    </row>
    <row r="86" spans="1:7" ht="14.25" customHeight="1">
      <c r="A86" s="683"/>
      <c r="B86" s="74" t="s">
        <v>236</v>
      </c>
      <c r="C86" s="135" t="s">
        <v>45</v>
      </c>
      <c r="D86" s="134" t="s">
        <v>72</v>
      </c>
      <c r="E86" s="154">
        <f>E81/E84</f>
        <v>48758.333333333336</v>
      </c>
      <c r="F86" s="155"/>
      <c r="G86" s="47">
        <f>E86</f>
        <v>48758.333333333336</v>
      </c>
    </row>
    <row r="87" spans="1:7" ht="12.75" customHeight="1">
      <c r="A87" s="186">
        <v>4</v>
      </c>
      <c r="B87" s="187" t="s">
        <v>27</v>
      </c>
      <c r="C87" s="134"/>
      <c r="D87" s="153"/>
      <c r="E87" s="155"/>
      <c r="F87" s="155"/>
      <c r="G87" s="155"/>
    </row>
    <row r="88" spans="1:7" ht="22.5" customHeight="1">
      <c r="A88" s="683"/>
      <c r="B88" s="156" t="s">
        <v>225</v>
      </c>
      <c r="C88" s="135" t="s">
        <v>50</v>
      </c>
      <c r="D88" s="134" t="s">
        <v>72</v>
      </c>
      <c r="E88" s="240">
        <v>0</v>
      </c>
      <c r="F88" s="241"/>
      <c r="G88" s="242">
        <f>E88</f>
        <v>0</v>
      </c>
    </row>
    <row r="89" spans="1:7" ht="16.5" customHeight="1">
      <c r="A89" s="188">
        <v>3</v>
      </c>
      <c r="B89" s="882" t="str">
        <f>B36</f>
        <v>Капітальний ремонт двохповерхової будівлі адмінкорпусу в с.Лішня вул.І.Франка,30</v>
      </c>
      <c r="C89" s="883"/>
      <c r="D89" s="883"/>
      <c r="E89" s="883"/>
      <c r="F89" s="883"/>
      <c r="G89" s="884"/>
    </row>
    <row r="90" spans="1:7" ht="12.75" customHeight="1">
      <c r="A90" s="186">
        <v>1</v>
      </c>
      <c r="B90" s="187" t="s">
        <v>24</v>
      </c>
      <c r="C90" s="683"/>
      <c r="D90" s="683"/>
      <c r="E90" s="683"/>
      <c r="F90" s="683"/>
      <c r="G90" s="683"/>
    </row>
    <row r="91" spans="1:7" ht="24.75" customHeight="1">
      <c r="A91" s="677"/>
      <c r="B91" s="492" t="s">
        <v>388</v>
      </c>
      <c r="C91" s="366" t="s">
        <v>112</v>
      </c>
      <c r="D91" s="367" t="s">
        <v>67</v>
      </c>
      <c r="E91" s="94">
        <f>C36</f>
        <v>0</v>
      </c>
      <c r="F91" s="94">
        <f>D36</f>
        <v>1500000</v>
      </c>
      <c r="G91" s="94">
        <f>SUM(E91:F91)</f>
        <v>1500000</v>
      </c>
    </row>
    <row r="92" spans="1:7" ht="13.5" customHeight="1">
      <c r="A92" s="677">
        <v>2</v>
      </c>
      <c r="B92" s="80" t="s">
        <v>25</v>
      </c>
      <c r="C92" s="368"/>
      <c r="D92" s="369"/>
      <c r="E92" s="370"/>
      <c r="F92" s="370"/>
      <c r="G92" s="371"/>
    </row>
    <row r="93" spans="1:7" ht="13.5" customHeight="1">
      <c r="A93" s="677"/>
      <c r="B93" s="73" t="s">
        <v>380</v>
      </c>
      <c r="C93" s="372" t="s">
        <v>144</v>
      </c>
      <c r="D93" s="367" t="s">
        <v>67</v>
      </c>
      <c r="E93" s="590"/>
      <c r="F93" s="373">
        <v>1</v>
      </c>
      <c r="G93" s="94">
        <f>SUM(E93:F93)</f>
        <v>1</v>
      </c>
    </row>
    <row r="94" spans="1:7" ht="12" customHeight="1">
      <c r="A94" s="677">
        <v>3</v>
      </c>
      <c r="B94" s="80" t="s">
        <v>26</v>
      </c>
      <c r="C94" s="677"/>
      <c r="D94" s="677"/>
      <c r="E94" s="591"/>
      <c r="F94" s="83"/>
      <c r="G94" s="85"/>
    </row>
    <row r="95" spans="1:7" ht="13.5" customHeight="1">
      <c r="A95" s="677"/>
      <c r="B95" s="377" t="s">
        <v>389</v>
      </c>
      <c r="C95" s="366" t="s">
        <v>112</v>
      </c>
      <c r="D95" s="367" t="s">
        <v>72</v>
      </c>
      <c r="E95" s="592"/>
      <c r="F95" s="376">
        <f>F91/F93</f>
        <v>1500000</v>
      </c>
      <c r="G95" s="94">
        <f>SUM(E95:F95)</f>
        <v>1500000</v>
      </c>
    </row>
    <row r="96" spans="1:7" ht="12.75" customHeight="1">
      <c r="A96" s="677">
        <v>4</v>
      </c>
      <c r="B96" s="80" t="s">
        <v>27</v>
      </c>
      <c r="C96" s="677"/>
      <c r="D96" s="677"/>
      <c r="E96" s="590"/>
      <c r="F96" s="373"/>
      <c r="G96" s="373"/>
    </row>
    <row r="97" spans="1:7" ht="22.5" customHeight="1">
      <c r="A97" s="678"/>
      <c r="B97" s="378" t="s">
        <v>271</v>
      </c>
      <c r="C97" s="375" t="s">
        <v>50</v>
      </c>
      <c r="D97" s="367" t="s">
        <v>72</v>
      </c>
      <c r="E97" s="593"/>
      <c r="F97" s="390"/>
      <c r="G97" s="390">
        <f>E97</f>
        <v>0</v>
      </c>
    </row>
    <row r="98" spans="1:7" ht="22.5" customHeight="1">
      <c r="A98" s="188">
        <v>4</v>
      </c>
      <c r="B98" s="882" t="str">
        <f>B37</f>
        <v>Капітальний ремонт шатрового даху будівлі Народного дому ім.Івана Франка на вул. І.Франка, 20 в м. Дрогобичі Львівської області</v>
      </c>
      <c r="C98" s="883"/>
      <c r="D98" s="883"/>
      <c r="E98" s="883"/>
      <c r="F98" s="883"/>
      <c r="G98" s="884"/>
    </row>
    <row r="99" spans="1:7" ht="15.75" customHeight="1">
      <c r="A99" s="186">
        <v>1</v>
      </c>
      <c r="B99" s="187" t="s">
        <v>24</v>
      </c>
      <c r="C99" s="683"/>
      <c r="D99" s="683"/>
      <c r="E99" s="674"/>
      <c r="F99" s="390"/>
      <c r="G99" s="390"/>
    </row>
    <row r="100" spans="1:7" ht="15" customHeight="1">
      <c r="A100" s="677"/>
      <c r="B100" s="492" t="s">
        <v>395</v>
      </c>
      <c r="C100" s="366" t="s">
        <v>112</v>
      </c>
      <c r="D100" s="367" t="s">
        <v>67</v>
      </c>
      <c r="E100" s="94">
        <f>C37</f>
        <v>0</v>
      </c>
      <c r="F100" s="94">
        <f>D37</f>
        <v>0</v>
      </c>
      <c r="G100" s="94">
        <f>SUM(E100:F100)</f>
        <v>0</v>
      </c>
    </row>
    <row r="101" spans="1:7" ht="14.25" customHeight="1">
      <c r="A101" s="677">
        <v>2</v>
      </c>
      <c r="B101" s="80" t="s">
        <v>25</v>
      </c>
      <c r="C101" s="368"/>
      <c r="D101" s="369"/>
      <c r="E101" s="370"/>
      <c r="F101" s="370"/>
      <c r="G101" s="371"/>
    </row>
    <row r="102" spans="1:7" ht="14.25" customHeight="1">
      <c r="A102" s="677"/>
      <c r="B102" s="73" t="s">
        <v>380</v>
      </c>
      <c r="C102" s="372" t="s">
        <v>144</v>
      </c>
      <c r="D102" s="367" t="s">
        <v>67</v>
      </c>
      <c r="E102" s="590"/>
      <c r="F102" s="373">
        <v>1</v>
      </c>
      <c r="G102" s="94">
        <f>SUM(E102:F102)</f>
        <v>1</v>
      </c>
    </row>
    <row r="103" spans="1:7" ht="14.25" customHeight="1">
      <c r="A103" s="677">
        <v>3</v>
      </c>
      <c r="B103" s="80" t="s">
        <v>26</v>
      </c>
      <c r="C103" s="677"/>
      <c r="D103" s="677"/>
      <c r="E103" s="591"/>
      <c r="F103" s="83"/>
      <c r="G103" s="85"/>
    </row>
    <row r="104" spans="1:7" ht="15.75" customHeight="1">
      <c r="A104" s="677"/>
      <c r="B104" s="377" t="s">
        <v>389</v>
      </c>
      <c r="C104" s="366" t="s">
        <v>112</v>
      </c>
      <c r="D104" s="367" t="s">
        <v>72</v>
      </c>
      <c r="E104" s="592"/>
      <c r="F104" s="376">
        <f>F100/F102</f>
        <v>0</v>
      </c>
      <c r="G104" s="94">
        <f>SUM(E104:F104)</f>
        <v>0</v>
      </c>
    </row>
    <row r="105" spans="1:7" ht="15.75" customHeight="1">
      <c r="A105" s="675">
        <v>5</v>
      </c>
      <c r="B105" s="885" t="str">
        <f>B38</f>
        <v>Капітальний ремонт шатрового даху будівлі КОЦ (культурно-освітнього центру) на вул І.Франка,14 в м.Дрогобичі Львівської області</v>
      </c>
      <c r="C105" s="886"/>
      <c r="D105" s="886"/>
      <c r="E105" s="886"/>
      <c r="F105" s="886"/>
      <c r="G105" s="886"/>
    </row>
    <row r="106" spans="1:7" ht="15.75" customHeight="1">
      <c r="A106" s="186">
        <v>1</v>
      </c>
      <c r="B106" s="187" t="s">
        <v>24</v>
      </c>
      <c r="C106" s="683"/>
      <c r="D106" s="683"/>
      <c r="E106" s="674"/>
      <c r="F106" s="390"/>
      <c r="G106" s="390"/>
    </row>
    <row r="107" spans="1:7" ht="15.75" customHeight="1">
      <c r="A107" s="677"/>
      <c r="B107" s="492" t="s">
        <v>388</v>
      </c>
      <c r="C107" s="366" t="s">
        <v>112</v>
      </c>
      <c r="D107" s="367" t="s">
        <v>67</v>
      </c>
      <c r="E107" s="94">
        <f>C38</f>
        <v>0</v>
      </c>
      <c r="F107" s="94">
        <f>D38</f>
        <v>0</v>
      </c>
      <c r="G107" s="94">
        <f>SUM(E107:F107)</f>
        <v>0</v>
      </c>
    </row>
    <row r="108" spans="1:7" ht="15.75" customHeight="1">
      <c r="A108" s="677">
        <v>2</v>
      </c>
      <c r="B108" s="80" t="s">
        <v>25</v>
      </c>
      <c r="C108" s="368"/>
      <c r="D108" s="369"/>
      <c r="E108" s="370"/>
      <c r="F108" s="370"/>
      <c r="G108" s="371"/>
    </row>
    <row r="109" spans="1:7" ht="15.75" customHeight="1">
      <c r="A109" s="677"/>
      <c r="B109" s="73" t="s">
        <v>380</v>
      </c>
      <c r="C109" s="372" t="s">
        <v>144</v>
      </c>
      <c r="D109" s="367" t="s">
        <v>67</v>
      </c>
      <c r="E109" s="590"/>
      <c r="F109" s="373">
        <v>1</v>
      </c>
      <c r="G109" s="94">
        <f>SUM(E109:F109)</f>
        <v>1</v>
      </c>
    </row>
    <row r="110" spans="1:7" ht="15.75" customHeight="1">
      <c r="A110" s="677">
        <v>3</v>
      </c>
      <c r="B110" s="80" t="s">
        <v>26</v>
      </c>
      <c r="C110" s="677"/>
      <c r="D110" s="677"/>
      <c r="E110" s="591"/>
      <c r="F110" s="83"/>
      <c r="G110" s="85"/>
    </row>
    <row r="111" spans="1:7" ht="15.75" customHeight="1">
      <c r="A111" s="677"/>
      <c r="B111" s="377" t="s">
        <v>389</v>
      </c>
      <c r="C111" s="366" t="s">
        <v>112</v>
      </c>
      <c r="D111" s="367" t="s">
        <v>72</v>
      </c>
      <c r="E111" s="592"/>
      <c r="F111" s="376">
        <f>F107/F109</f>
        <v>0</v>
      </c>
      <c r="G111" s="94">
        <f>SUM(E111:F111)</f>
        <v>0</v>
      </c>
    </row>
    <row r="112" spans="1:7" ht="12.75" customHeight="1">
      <c r="A112" s="762" t="s">
        <v>28</v>
      </c>
      <c r="B112" s="762"/>
      <c r="C112" s="762"/>
      <c r="D112" s="679"/>
      <c r="E112" s="679"/>
      <c r="F112" s="81"/>
      <c r="G112" s="81"/>
    </row>
    <row r="113" spans="1:7" ht="15.75" customHeight="1">
      <c r="A113" s="762" t="s">
        <v>29</v>
      </c>
      <c r="B113" s="762"/>
      <c r="C113" s="762"/>
      <c r="D113" s="88"/>
      <c r="E113" s="88"/>
      <c r="F113" s="774" t="s">
        <v>291</v>
      </c>
      <c r="G113" s="774"/>
    </row>
    <row r="114" spans="1:7" ht="14.25" customHeight="1">
      <c r="A114" s="87"/>
      <c r="B114" s="679"/>
      <c r="C114" s="81"/>
      <c r="D114" s="113" t="s">
        <v>30</v>
      </c>
      <c r="E114" s="113"/>
      <c r="F114" s="779" t="s">
        <v>31</v>
      </c>
      <c r="G114" s="779"/>
    </row>
    <row r="115" spans="1:7" ht="15">
      <c r="A115" s="762" t="s">
        <v>32</v>
      </c>
      <c r="B115" s="762"/>
      <c r="C115" s="762"/>
      <c r="D115" s="113"/>
      <c r="E115" s="113"/>
      <c r="F115" s="388"/>
      <c r="G115" s="388"/>
    </row>
    <row r="116" spans="1:7" ht="15">
      <c r="A116" s="762" t="s">
        <v>33</v>
      </c>
      <c r="B116" s="762"/>
      <c r="C116" s="762"/>
      <c r="D116" s="88"/>
      <c r="E116" s="88"/>
      <c r="F116" s="774" t="s">
        <v>280</v>
      </c>
      <c r="G116" s="774"/>
    </row>
    <row r="117" spans="1:7" ht="15">
      <c r="A117" s="679"/>
      <c r="B117" s="676"/>
      <c r="C117" s="680"/>
      <c r="D117" s="440" t="s">
        <v>30</v>
      </c>
      <c r="E117" s="440"/>
      <c r="F117" s="775" t="s">
        <v>31</v>
      </c>
      <c r="G117" s="775"/>
    </row>
  </sheetData>
  <sheetProtection/>
  <mergeCells count="44">
    <mergeCell ref="F117:G117"/>
    <mergeCell ref="A112:C112"/>
    <mergeCell ref="A113:C113"/>
    <mergeCell ref="F113:G113"/>
    <mergeCell ref="F114:G114"/>
    <mergeCell ref="A115:C115"/>
    <mergeCell ref="A116:C116"/>
    <mergeCell ref="F116:G116"/>
    <mergeCell ref="B46:G46"/>
    <mergeCell ref="B49:G49"/>
    <mergeCell ref="B74:G74"/>
    <mergeCell ref="B89:G89"/>
    <mergeCell ref="B98:G98"/>
    <mergeCell ref="B105:G105"/>
    <mergeCell ref="B27:G27"/>
    <mergeCell ref="B28:G28"/>
    <mergeCell ref="B29:G29"/>
    <mergeCell ref="B31:D31"/>
    <mergeCell ref="A39:B39"/>
    <mergeCell ref="B41:E41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26" sqref="A26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400</v>
      </c>
      <c r="G8" s="161" t="s">
        <v>346</v>
      </c>
    </row>
    <row r="9" spans="1:7" ht="12" customHeight="1">
      <c r="A9" s="757" t="s">
        <v>402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703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99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54.75" customHeight="1">
      <c r="A15" s="206" t="s">
        <v>175</v>
      </c>
      <c r="B15" s="207">
        <v>1018723</v>
      </c>
      <c r="C15" s="207">
        <v>8723</v>
      </c>
      <c r="D15" s="208" t="s">
        <v>149</v>
      </c>
      <c r="E15" s="865" t="s">
        <v>403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701" t="s">
        <v>178</v>
      </c>
      <c r="E16" s="851" t="s">
        <v>179</v>
      </c>
      <c r="F16" s="851"/>
      <c r="G16" s="701" t="s">
        <v>180</v>
      </c>
    </row>
    <row r="17" spans="1:7" ht="15">
      <c r="A17" s="700" t="s">
        <v>2</v>
      </c>
      <c r="B17" s="866" t="s">
        <v>183</v>
      </c>
      <c r="C17" s="866"/>
      <c r="D17" s="468">
        <f>E39</f>
        <v>126191</v>
      </c>
      <c r="E17" s="813" t="s">
        <v>182</v>
      </c>
      <c r="F17" s="813"/>
      <c r="G17" s="475">
        <f>C39</f>
        <v>0</v>
      </c>
    </row>
    <row r="18" spans="1:7" ht="15.75">
      <c r="A18" s="191"/>
      <c r="B18" s="163" t="s">
        <v>202</v>
      </c>
      <c r="C18" s="470">
        <f>D39</f>
        <v>126191</v>
      </c>
      <c r="D18" s="165" t="s">
        <v>187</v>
      </c>
      <c r="E18" s="698"/>
      <c r="F18" s="698"/>
      <c r="G18" s="165"/>
    </row>
    <row r="19" spans="1:13" ht="14.25" customHeight="1">
      <c r="A19" s="700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74.25" customHeight="1">
      <c r="A20" s="191"/>
      <c r="B20" s="788" t="s">
        <v>404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700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695"/>
      <c r="B23" s="822" t="str">
        <f>B28</f>
        <v>Проведення невідкладних робіт з ліквідації наслідків надзвичайної ситуації у будівлях закладів культури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700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406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700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696">
        <v>1</v>
      </c>
      <c r="B28" s="859" t="s">
        <v>405</v>
      </c>
      <c r="C28" s="860"/>
      <c r="D28" s="860"/>
      <c r="E28" s="860"/>
      <c r="F28" s="860"/>
      <c r="G28" s="861"/>
    </row>
    <row r="29" spans="1:7" ht="7.5" customHeight="1">
      <c r="A29" s="695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700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696" t="s">
        <v>12</v>
      </c>
      <c r="C32" s="696" t="s">
        <v>13</v>
      </c>
      <c r="D32" s="696" t="s">
        <v>14</v>
      </c>
      <c r="E32" s="696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 hidden="1">
      <c r="A34" s="696"/>
      <c r="B34" s="697"/>
      <c r="C34" s="441"/>
      <c r="D34" s="100"/>
      <c r="E34" s="444">
        <f>C34+D34</f>
        <v>0</v>
      </c>
      <c r="F34" s="42"/>
      <c r="G34" s="42"/>
      <c r="H34" s="2">
        <v>-260</v>
      </c>
    </row>
    <row r="35" spans="1:7" ht="42" customHeight="1" hidden="1">
      <c r="A35" s="696"/>
      <c r="B35" s="130"/>
      <c r="C35" s="85"/>
      <c r="D35" s="100"/>
      <c r="E35" s="100">
        <f>C35+D35</f>
        <v>0</v>
      </c>
      <c r="F35" s="42"/>
      <c r="G35" s="42"/>
    </row>
    <row r="36" spans="1:8" ht="27" customHeight="1" hidden="1">
      <c r="A36" s="696"/>
      <c r="B36" s="130"/>
      <c r="C36" s="85"/>
      <c r="D36" s="100"/>
      <c r="E36" s="100">
        <f>C36+D36</f>
        <v>0</v>
      </c>
      <c r="F36" s="42"/>
      <c r="G36" s="42"/>
      <c r="H36" s="2" t="s">
        <v>305</v>
      </c>
    </row>
    <row r="37" spans="1:7" ht="35.25" customHeight="1">
      <c r="A37" s="696">
        <v>1</v>
      </c>
      <c r="B37" s="130" t="s">
        <v>396</v>
      </c>
      <c r="C37" s="85"/>
      <c r="D37" s="100">
        <v>80191</v>
      </c>
      <c r="E37" s="100">
        <f>C37+D37</f>
        <v>80191</v>
      </c>
      <c r="F37" s="42"/>
      <c r="G37" s="42"/>
    </row>
    <row r="38" spans="1:7" ht="40.5" customHeight="1">
      <c r="A38" s="696">
        <v>2</v>
      </c>
      <c r="B38" s="130" t="s">
        <v>397</v>
      </c>
      <c r="C38" s="85"/>
      <c r="D38" s="100">
        <v>46000</v>
      </c>
      <c r="E38" s="100">
        <f>C38+D38</f>
        <v>46000</v>
      </c>
      <c r="F38" s="42"/>
      <c r="G38" s="42"/>
    </row>
    <row r="39" spans="1:7" ht="15.75" customHeight="1">
      <c r="A39" s="862" t="s">
        <v>15</v>
      </c>
      <c r="B39" s="862"/>
      <c r="C39" s="444">
        <f>SUM(C34:C38)</f>
        <v>0</v>
      </c>
      <c r="D39" s="444">
        <f>SUM(D34:D38)</f>
        <v>126191</v>
      </c>
      <c r="E39" s="444">
        <f>SUM(E34:E38)</f>
        <v>126191</v>
      </c>
      <c r="F39" s="42"/>
      <c r="G39" s="42"/>
    </row>
    <row r="40" spans="1:7" ht="10.5" customHeight="1" hidden="1">
      <c r="A40" s="169"/>
      <c r="B40" s="42"/>
      <c r="C40" s="42"/>
      <c r="D40" s="42"/>
      <c r="E40" s="42"/>
      <c r="F40" s="42"/>
      <c r="G40" s="42"/>
    </row>
    <row r="41" spans="1:7" ht="15.75" customHeight="1">
      <c r="A41" s="210">
        <v>10</v>
      </c>
      <c r="B41" s="863" t="s">
        <v>17</v>
      </c>
      <c r="C41" s="863"/>
      <c r="D41" s="863"/>
      <c r="E41" s="863"/>
      <c r="F41" s="211" t="s">
        <v>11</v>
      </c>
      <c r="G41" s="42"/>
    </row>
    <row r="42" spans="1:7" ht="14.25" customHeight="1">
      <c r="A42" s="198"/>
      <c r="B42" s="173" t="s">
        <v>218</v>
      </c>
      <c r="C42" s="173" t="s">
        <v>13</v>
      </c>
      <c r="D42" s="173" t="s">
        <v>14</v>
      </c>
      <c r="E42" s="173" t="s">
        <v>15</v>
      </c>
      <c r="F42" s="198"/>
      <c r="G42" s="42"/>
    </row>
    <row r="43" spans="1:7" ht="9" customHeight="1">
      <c r="A43" s="198"/>
      <c r="B43" s="173">
        <v>1</v>
      </c>
      <c r="C43" s="173">
        <v>2</v>
      </c>
      <c r="D43" s="173">
        <v>3</v>
      </c>
      <c r="E43" s="173">
        <v>4</v>
      </c>
      <c r="F43" s="198"/>
      <c r="G43" s="42"/>
    </row>
    <row r="44" spans="1:7" ht="9.75" customHeight="1">
      <c r="A44" s="198"/>
      <c r="B44" s="185" t="s">
        <v>15</v>
      </c>
      <c r="C44" s="185"/>
      <c r="D44" s="185"/>
      <c r="E44" s="185"/>
      <c r="F44" s="198"/>
      <c r="G44" s="42"/>
    </row>
    <row r="45" spans="1:7" ht="10.5" customHeight="1" hidden="1">
      <c r="A45" s="169"/>
      <c r="B45" s="42"/>
      <c r="C45" s="42"/>
      <c r="D45" s="42"/>
      <c r="E45" s="42"/>
      <c r="F45" s="42"/>
      <c r="G45" s="42"/>
    </row>
    <row r="46" spans="1:7" ht="15">
      <c r="A46" s="700">
        <v>11</v>
      </c>
      <c r="B46" s="788" t="s">
        <v>20</v>
      </c>
      <c r="C46" s="788"/>
      <c r="D46" s="788"/>
      <c r="E46" s="788"/>
      <c r="F46" s="788"/>
      <c r="G46" s="788"/>
    </row>
    <row r="47" spans="1:7" ht="21.75" customHeight="1">
      <c r="A47" s="173" t="s">
        <v>7</v>
      </c>
      <c r="B47" s="696" t="s">
        <v>21</v>
      </c>
      <c r="C47" s="696" t="s">
        <v>22</v>
      </c>
      <c r="D47" s="696" t="s">
        <v>23</v>
      </c>
      <c r="E47" s="696" t="s">
        <v>13</v>
      </c>
      <c r="F47" s="696" t="s">
        <v>14</v>
      </c>
      <c r="G47" s="696" t="s">
        <v>15</v>
      </c>
    </row>
    <row r="48" spans="1:7" ht="23.2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0.75" customHeight="1" hidden="1">
      <c r="A49" s="702"/>
      <c r="B49" s="853"/>
      <c r="C49" s="854"/>
      <c r="D49" s="854"/>
      <c r="E49" s="854"/>
      <c r="F49" s="854"/>
      <c r="G49" s="855"/>
    </row>
    <row r="50" spans="1:7" ht="14.25" customHeight="1" hidden="1">
      <c r="A50" s="186"/>
      <c r="B50" s="187"/>
      <c r="C50" s="695"/>
      <c r="D50" s="695"/>
      <c r="E50" s="695"/>
      <c r="F50" s="695"/>
      <c r="G50" s="695"/>
    </row>
    <row r="51" spans="1:9" ht="13.5" customHeight="1" hidden="1">
      <c r="A51" s="695"/>
      <c r="B51" s="174"/>
      <c r="C51" s="34"/>
      <c r="D51" s="9"/>
      <c r="E51" s="45"/>
      <c r="F51" s="35"/>
      <c r="G51" s="47"/>
      <c r="I51" s="2" t="s">
        <v>243</v>
      </c>
    </row>
    <row r="52" spans="1:10" ht="13.5" customHeight="1" hidden="1">
      <c r="A52" s="695"/>
      <c r="B52" s="76"/>
      <c r="C52" s="34"/>
      <c r="D52" s="9"/>
      <c r="E52" s="45"/>
      <c r="F52" s="35"/>
      <c r="G52" s="47"/>
      <c r="H52" s="66">
        <v>24</v>
      </c>
      <c r="I52" s="66">
        <v>3</v>
      </c>
      <c r="J52" s="2" t="s">
        <v>244</v>
      </c>
    </row>
    <row r="53" spans="1:10" ht="15" customHeight="1" hidden="1">
      <c r="A53" s="695"/>
      <c r="B53" s="76"/>
      <c r="C53" s="34"/>
      <c r="D53" s="9"/>
      <c r="E53" s="566"/>
      <c r="F53" s="35"/>
      <c r="G53" s="47"/>
      <c r="H53" s="66">
        <v>2</v>
      </c>
      <c r="I53" s="66"/>
      <c r="J53" s="2" t="s">
        <v>245</v>
      </c>
    </row>
    <row r="54" spans="1:9" ht="15.75" hidden="1">
      <c r="A54" s="695"/>
      <c r="B54" s="76"/>
      <c r="C54" s="34"/>
      <c r="D54" s="9"/>
      <c r="E54" s="567"/>
      <c r="F54" s="35"/>
      <c r="G54" s="50"/>
      <c r="H54" s="212">
        <f>SUM(H55:H58)</f>
        <v>37</v>
      </c>
      <c r="I54" s="212">
        <f>SUM(I55:I58)</f>
        <v>44.3</v>
      </c>
    </row>
    <row r="55" spans="1:9" ht="12.75" customHeight="1" hidden="1">
      <c r="A55" s="188"/>
      <c r="B55" s="30"/>
      <c r="C55" s="34"/>
      <c r="D55" s="9"/>
      <c r="E55" s="568"/>
      <c r="F55" s="35"/>
      <c r="G55" s="50"/>
      <c r="H55" s="66">
        <v>34</v>
      </c>
      <c r="I55" s="259">
        <v>17.5</v>
      </c>
    </row>
    <row r="56" spans="1:9" ht="12.75" customHeight="1" hidden="1">
      <c r="A56" s="695"/>
      <c r="B56" s="30"/>
      <c r="C56" s="34"/>
      <c r="D56" s="9"/>
      <c r="E56" s="568"/>
      <c r="F56" s="35"/>
      <c r="G56" s="50"/>
      <c r="H56" s="66"/>
      <c r="I56" s="259">
        <v>6.5</v>
      </c>
    </row>
    <row r="57" spans="1:11" ht="12" customHeight="1" hidden="1">
      <c r="A57" s="695"/>
      <c r="B57" s="30"/>
      <c r="C57" s="34"/>
      <c r="D57" s="9"/>
      <c r="E57" s="568"/>
      <c r="F57" s="36"/>
      <c r="G57" s="50"/>
      <c r="H57" s="66">
        <v>2</v>
      </c>
      <c r="I57" s="259">
        <v>20.3</v>
      </c>
      <c r="J57" s="2" t="s">
        <v>247</v>
      </c>
      <c r="K57" s="2" t="s">
        <v>246</v>
      </c>
    </row>
    <row r="58" spans="1:9" ht="12.75" customHeight="1" hidden="1">
      <c r="A58" s="188"/>
      <c r="B58" s="76"/>
      <c r="C58" s="34"/>
      <c r="D58" s="9"/>
      <c r="E58" s="566"/>
      <c r="F58" s="28"/>
      <c r="G58" s="48"/>
      <c r="H58" s="66">
        <v>1</v>
      </c>
      <c r="I58" s="45"/>
    </row>
    <row r="59" spans="1:7" ht="0.75" customHeight="1">
      <c r="A59" s="188"/>
      <c r="B59" s="76"/>
      <c r="C59" s="34"/>
      <c r="D59" s="213"/>
      <c r="E59" s="476"/>
      <c r="F59" s="39"/>
      <c r="G59" s="477"/>
    </row>
    <row r="60" spans="1:7" ht="13.5" customHeight="1" hidden="1">
      <c r="A60" s="186"/>
      <c r="B60" s="187"/>
      <c r="C60" s="48"/>
      <c r="D60" s="134"/>
      <c r="E60" s="38"/>
      <c r="F60" s="53"/>
      <c r="G60" s="49"/>
    </row>
    <row r="61" spans="1:11" ht="12.75" customHeight="1" hidden="1">
      <c r="A61" s="186"/>
      <c r="B61" s="76"/>
      <c r="C61" s="9"/>
      <c r="D61" s="139"/>
      <c r="E61" s="581"/>
      <c r="F61" s="54"/>
      <c r="G61" s="49"/>
      <c r="H61" s="66"/>
      <c r="J61" s="46">
        <v>119570</v>
      </c>
      <c r="K61" s="2">
        <v>125710</v>
      </c>
    </row>
    <row r="62" spans="1:10" ht="13.5" customHeight="1" hidden="1">
      <c r="A62" s="186"/>
      <c r="B62" s="76"/>
      <c r="C62" s="9"/>
      <c r="D62" s="134"/>
      <c r="E62" s="582"/>
      <c r="F62" s="54"/>
      <c r="G62" s="55"/>
      <c r="H62" s="66">
        <v>39720</v>
      </c>
      <c r="J62" s="144"/>
    </row>
    <row r="63" spans="1:10" ht="12" customHeight="1" hidden="1">
      <c r="A63" s="186"/>
      <c r="B63" s="76"/>
      <c r="C63" s="9"/>
      <c r="D63" s="134"/>
      <c r="E63" s="581"/>
      <c r="F63" s="54"/>
      <c r="G63" s="49"/>
      <c r="J63" s="46">
        <f>J61</f>
        <v>119570</v>
      </c>
    </row>
    <row r="64" spans="1:7" ht="28.5" customHeight="1">
      <c r="A64" s="188">
        <v>1</v>
      </c>
      <c r="B64" s="882" t="str">
        <f>B37</f>
        <v>Капітальний ремонт шатрового даху будівлі Народного дому ім.Івана Франка на вул. І.Франка, 20 в м. Дрогобичі Львівської області</v>
      </c>
      <c r="C64" s="883"/>
      <c r="D64" s="883"/>
      <c r="E64" s="883"/>
      <c r="F64" s="883"/>
      <c r="G64" s="884"/>
    </row>
    <row r="65" spans="1:7" ht="15.75" customHeight="1">
      <c r="A65" s="186">
        <v>1</v>
      </c>
      <c r="B65" s="187" t="s">
        <v>24</v>
      </c>
      <c r="C65" s="695"/>
      <c r="D65" s="695"/>
      <c r="E65" s="674"/>
      <c r="F65" s="390"/>
      <c r="G65" s="390"/>
    </row>
    <row r="66" spans="1:7" ht="15" customHeight="1">
      <c r="A66" s="693"/>
      <c r="B66" s="492" t="s">
        <v>395</v>
      </c>
      <c r="C66" s="366" t="s">
        <v>112</v>
      </c>
      <c r="D66" s="367" t="s">
        <v>67</v>
      </c>
      <c r="E66" s="94">
        <f>C37</f>
        <v>0</v>
      </c>
      <c r="F66" s="94">
        <f>D37</f>
        <v>80191</v>
      </c>
      <c r="G66" s="94">
        <f>SUM(E66:F66)</f>
        <v>80191</v>
      </c>
    </row>
    <row r="67" spans="1:7" ht="14.25" customHeight="1">
      <c r="A67" s="693">
        <v>2</v>
      </c>
      <c r="B67" s="80" t="s">
        <v>25</v>
      </c>
      <c r="C67" s="368"/>
      <c r="D67" s="369"/>
      <c r="E67" s="370"/>
      <c r="F67" s="370"/>
      <c r="G67" s="371"/>
    </row>
    <row r="68" spans="1:7" ht="14.25" customHeight="1">
      <c r="A68" s="693"/>
      <c r="B68" s="73" t="s">
        <v>380</v>
      </c>
      <c r="C68" s="372" t="s">
        <v>144</v>
      </c>
      <c r="D68" s="367" t="s">
        <v>67</v>
      </c>
      <c r="E68" s="590"/>
      <c r="F68" s="373">
        <v>1</v>
      </c>
      <c r="G68" s="94">
        <f>SUM(E68:F68)</f>
        <v>1</v>
      </c>
    </row>
    <row r="69" spans="1:7" ht="14.25" customHeight="1">
      <c r="A69" s="693">
        <v>3</v>
      </c>
      <c r="B69" s="80" t="s">
        <v>26</v>
      </c>
      <c r="C69" s="693"/>
      <c r="D69" s="693"/>
      <c r="E69" s="591"/>
      <c r="F69" s="83"/>
      <c r="G69" s="85"/>
    </row>
    <row r="70" spans="1:7" ht="15.75" customHeight="1">
      <c r="A70" s="693"/>
      <c r="B70" s="377" t="s">
        <v>389</v>
      </c>
      <c r="C70" s="366" t="s">
        <v>112</v>
      </c>
      <c r="D70" s="367" t="s">
        <v>72</v>
      </c>
      <c r="E70" s="592"/>
      <c r="F70" s="376">
        <f>F66/F68</f>
        <v>80191</v>
      </c>
      <c r="G70" s="94">
        <f>SUM(E70:F70)</f>
        <v>80191</v>
      </c>
    </row>
    <row r="71" spans="1:7" ht="15.75" customHeight="1">
      <c r="A71" s="675">
        <v>2</v>
      </c>
      <c r="B71" s="885" t="str">
        <f>B38</f>
        <v>Капітальний ремонт шатрового даху будівлі КОЦ (культурно-освітнього центру) на вул І.Франка,14 в м.Дрогобичі Львівської області</v>
      </c>
      <c r="C71" s="886"/>
      <c r="D71" s="886"/>
      <c r="E71" s="886"/>
      <c r="F71" s="886"/>
      <c r="G71" s="886"/>
    </row>
    <row r="72" spans="1:7" ht="15.75" customHeight="1">
      <c r="A72" s="186">
        <v>1</v>
      </c>
      <c r="B72" s="187" t="s">
        <v>24</v>
      </c>
      <c r="C72" s="695"/>
      <c r="D72" s="695"/>
      <c r="E72" s="674"/>
      <c r="F72" s="390"/>
      <c r="G72" s="390"/>
    </row>
    <row r="73" spans="1:7" ht="15.75" customHeight="1">
      <c r="A73" s="693"/>
      <c r="B73" s="492" t="s">
        <v>388</v>
      </c>
      <c r="C73" s="366" t="s">
        <v>112</v>
      </c>
      <c r="D73" s="367" t="s">
        <v>67</v>
      </c>
      <c r="E73" s="94">
        <f>C38</f>
        <v>0</v>
      </c>
      <c r="F73" s="94">
        <f>D38</f>
        <v>46000</v>
      </c>
      <c r="G73" s="94">
        <f>SUM(E73:F73)</f>
        <v>46000</v>
      </c>
    </row>
    <row r="74" spans="1:7" ht="15.75" customHeight="1">
      <c r="A74" s="693">
        <v>2</v>
      </c>
      <c r="B74" s="80" t="s">
        <v>25</v>
      </c>
      <c r="C74" s="368"/>
      <c r="D74" s="369"/>
      <c r="E74" s="370"/>
      <c r="F74" s="370"/>
      <c r="G74" s="371"/>
    </row>
    <row r="75" spans="1:7" ht="15.75" customHeight="1">
      <c r="A75" s="693"/>
      <c r="B75" s="73" t="s">
        <v>380</v>
      </c>
      <c r="C75" s="372" t="s">
        <v>144</v>
      </c>
      <c r="D75" s="367" t="s">
        <v>67</v>
      </c>
      <c r="E75" s="590"/>
      <c r="F75" s="373">
        <v>1</v>
      </c>
      <c r="G75" s="94">
        <f>SUM(E75:F75)</f>
        <v>1</v>
      </c>
    </row>
    <row r="76" spans="1:7" ht="15.75" customHeight="1">
      <c r="A76" s="693">
        <v>3</v>
      </c>
      <c r="B76" s="80" t="s">
        <v>26</v>
      </c>
      <c r="C76" s="693"/>
      <c r="D76" s="693"/>
      <c r="E76" s="591"/>
      <c r="F76" s="83"/>
      <c r="G76" s="85"/>
    </row>
    <row r="77" spans="1:7" ht="15.75" customHeight="1">
      <c r="A77" s="693"/>
      <c r="B77" s="377" t="s">
        <v>389</v>
      </c>
      <c r="C77" s="366" t="s">
        <v>112</v>
      </c>
      <c r="D77" s="367" t="s">
        <v>72</v>
      </c>
      <c r="E77" s="592"/>
      <c r="F77" s="376">
        <f>F73/F75</f>
        <v>46000</v>
      </c>
      <c r="G77" s="94">
        <f>SUM(E77:F77)</f>
        <v>46000</v>
      </c>
    </row>
    <row r="78" spans="1:7" ht="12.75" customHeight="1">
      <c r="A78" s="762" t="s">
        <v>28</v>
      </c>
      <c r="B78" s="762"/>
      <c r="C78" s="762"/>
      <c r="D78" s="694"/>
      <c r="E78" s="694"/>
      <c r="F78" s="81"/>
      <c r="G78" s="81"/>
    </row>
    <row r="79" spans="1:7" ht="15.75" customHeight="1">
      <c r="A79" s="762" t="s">
        <v>29</v>
      </c>
      <c r="B79" s="762"/>
      <c r="C79" s="762"/>
      <c r="D79" s="88"/>
      <c r="E79" s="88"/>
      <c r="F79" s="774" t="s">
        <v>291</v>
      </c>
      <c r="G79" s="774"/>
    </row>
    <row r="80" spans="1:7" ht="14.25" customHeight="1">
      <c r="A80" s="87"/>
      <c r="B80" s="694"/>
      <c r="C80" s="81"/>
      <c r="D80" s="113" t="s">
        <v>30</v>
      </c>
      <c r="E80" s="113"/>
      <c r="F80" s="779" t="s">
        <v>31</v>
      </c>
      <c r="G80" s="779"/>
    </row>
    <row r="81" spans="1:7" ht="15">
      <c r="A81" s="762" t="s">
        <v>32</v>
      </c>
      <c r="B81" s="762"/>
      <c r="C81" s="762"/>
      <c r="D81" s="113"/>
      <c r="E81" s="113"/>
      <c r="F81" s="388"/>
      <c r="G81" s="388"/>
    </row>
    <row r="82" spans="1:7" ht="15">
      <c r="A82" s="762" t="s">
        <v>33</v>
      </c>
      <c r="B82" s="762"/>
      <c r="C82" s="762"/>
      <c r="D82" s="88"/>
      <c r="E82" s="88"/>
      <c r="F82" s="774" t="s">
        <v>280</v>
      </c>
      <c r="G82" s="774"/>
    </row>
    <row r="83" spans="1:7" ht="15">
      <c r="A83" s="694"/>
      <c r="B83" s="691"/>
      <c r="C83" s="692"/>
      <c r="D83" s="440" t="s">
        <v>30</v>
      </c>
      <c r="E83" s="440"/>
      <c r="F83" s="775" t="s">
        <v>31</v>
      </c>
      <c r="G83" s="775"/>
    </row>
  </sheetData>
  <sheetProtection/>
  <mergeCells count="42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B27:G27"/>
    <mergeCell ref="B28:G28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B29:G29"/>
    <mergeCell ref="B31:D31"/>
    <mergeCell ref="A39:B39"/>
    <mergeCell ref="B41:E41"/>
    <mergeCell ref="B64:G64"/>
    <mergeCell ref="B71:G71"/>
    <mergeCell ref="B46:G46"/>
    <mergeCell ref="B49:G49"/>
    <mergeCell ref="F83:G83"/>
    <mergeCell ref="A78:C78"/>
    <mergeCell ref="A79:C79"/>
    <mergeCell ref="F79:G79"/>
    <mergeCell ref="F80:G80"/>
    <mergeCell ref="A81:C81"/>
    <mergeCell ref="A82:C82"/>
    <mergeCell ref="F82:G82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2">
      <selection activeCell="F34" sqref="F34"/>
    </sheetView>
  </sheetViews>
  <sheetFormatPr defaultColWidth="21.57421875" defaultRowHeight="15"/>
  <cols>
    <col min="1" max="1" width="3.57421875" style="2" customWidth="1"/>
    <col min="2" max="2" width="47.28125" style="2" customWidth="1"/>
    <col min="3" max="3" width="9.57421875" style="2" customWidth="1"/>
    <col min="4" max="4" width="15.140625" style="2" customWidth="1"/>
    <col min="5" max="5" width="18.00390625" style="2" customWidth="1"/>
    <col min="6" max="6" width="23.421875" style="2" customWidth="1"/>
    <col min="7" max="7" width="20.00390625" style="2" customWidth="1"/>
    <col min="8" max="16384" width="21.57421875" style="2" customWidth="1"/>
  </cols>
  <sheetData>
    <row r="1" spans="1:7" ht="6.75" customHeight="1">
      <c r="A1" s="108"/>
      <c r="F1" s="815" t="s">
        <v>181</v>
      </c>
      <c r="G1" s="816"/>
    </row>
    <row r="2" spans="1:7" ht="15" customHeight="1">
      <c r="A2" s="108"/>
      <c r="F2" s="816"/>
      <c r="G2" s="816"/>
    </row>
    <row r="3" spans="1:7" ht="10.5" customHeight="1">
      <c r="A3" s="108"/>
      <c r="F3" s="816"/>
      <c r="G3" s="816"/>
    </row>
    <row r="4" spans="1:6" ht="12" customHeight="1">
      <c r="A4" s="108"/>
      <c r="B4" s="160"/>
      <c r="F4" s="97" t="s">
        <v>0</v>
      </c>
    </row>
    <row r="5" spans="1:7" ht="9" customHeight="1">
      <c r="A5" s="108"/>
      <c r="B5" s="160"/>
      <c r="F5" s="762" t="s">
        <v>169</v>
      </c>
      <c r="G5" s="762"/>
    </row>
    <row r="6" spans="1:7" ht="21" customHeight="1">
      <c r="A6" s="108"/>
      <c r="B6" s="160"/>
      <c r="C6" s="160"/>
      <c r="F6" s="755" t="s">
        <v>290</v>
      </c>
      <c r="G6" s="755"/>
    </row>
    <row r="7" spans="1:7" ht="12.75" customHeight="1">
      <c r="A7" s="108"/>
      <c r="B7" s="160"/>
      <c r="F7" s="756" t="s">
        <v>1</v>
      </c>
      <c r="G7" s="756"/>
    </row>
    <row r="8" spans="1:9" ht="9.75" customHeight="1">
      <c r="A8" s="108"/>
      <c r="B8" s="160"/>
      <c r="C8" s="160"/>
      <c r="F8" s="483" t="s">
        <v>407</v>
      </c>
      <c r="G8" s="161" t="s">
        <v>346</v>
      </c>
      <c r="H8" s="6"/>
      <c r="I8" s="6"/>
    </row>
    <row r="9" spans="1:9" ht="11.25" customHeight="1">
      <c r="A9" s="109"/>
      <c r="B9" s="757" t="s">
        <v>324</v>
      </c>
      <c r="C9" s="757"/>
      <c r="D9" s="757"/>
      <c r="E9" s="757"/>
      <c r="F9" s="757"/>
      <c r="G9" s="757"/>
      <c r="H9" s="6"/>
      <c r="I9" s="6"/>
    </row>
    <row r="10" spans="1:9" ht="12.75" customHeight="1">
      <c r="A10" s="109"/>
      <c r="B10" s="757" t="s">
        <v>365</v>
      </c>
      <c r="C10" s="757"/>
      <c r="D10" s="757"/>
      <c r="E10" s="757"/>
      <c r="F10" s="757"/>
      <c r="G10" s="757"/>
      <c r="H10" s="6"/>
      <c r="I10" s="6"/>
    </row>
    <row r="11" spans="1:9" ht="29.25" customHeight="1">
      <c r="A11" s="125" t="s">
        <v>172</v>
      </c>
      <c r="B11" s="713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</row>
    <row r="12" spans="1:9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</row>
    <row r="13" spans="1:9" ht="24" customHeight="1">
      <c r="A13" s="126" t="s">
        <v>174</v>
      </c>
      <c r="B13" s="713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712" t="str">
        <f>G11</f>
        <v>44231052</v>
      </c>
      <c r="H13" s="6"/>
      <c r="I13" s="6"/>
    </row>
    <row r="14" spans="1:9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</row>
    <row r="15" spans="1:9" ht="36" customHeight="1">
      <c r="A15" s="127" t="s">
        <v>175</v>
      </c>
      <c r="B15" s="712">
        <v>1014020</v>
      </c>
      <c r="C15" s="712">
        <v>4020</v>
      </c>
      <c r="D15" s="105" t="s">
        <v>77</v>
      </c>
      <c r="E15" s="796" t="s">
        <v>196</v>
      </c>
      <c r="F15" s="796"/>
      <c r="G15" s="245">
        <v>1355300000</v>
      </c>
      <c r="H15" s="7"/>
      <c r="I15" s="6"/>
    </row>
    <row r="16" spans="1:9" ht="33" customHeight="1">
      <c r="A16" s="110"/>
      <c r="B16" s="104" t="s">
        <v>176</v>
      </c>
      <c r="C16" s="711" t="s">
        <v>177</v>
      </c>
      <c r="D16" s="709" t="s">
        <v>178</v>
      </c>
      <c r="E16" s="759" t="s">
        <v>179</v>
      </c>
      <c r="F16" s="759"/>
      <c r="G16" s="709" t="s">
        <v>180</v>
      </c>
      <c r="H16" s="6"/>
      <c r="I16" s="6"/>
    </row>
    <row r="17" spans="1:9" ht="15" customHeight="1">
      <c r="A17" s="710" t="s">
        <v>2</v>
      </c>
      <c r="B17" s="813" t="s">
        <v>183</v>
      </c>
      <c r="C17" s="813"/>
      <c r="D17" s="181">
        <f>E35</f>
        <v>7100000</v>
      </c>
      <c r="E17" s="814" t="s">
        <v>182</v>
      </c>
      <c r="F17" s="814"/>
      <c r="G17" s="114">
        <f>C35</f>
        <v>7100000</v>
      </c>
      <c r="H17" s="6"/>
      <c r="I17" s="6"/>
    </row>
    <row r="18" spans="1:9" ht="15.75" customHeight="1">
      <c r="A18" s="710"/>
      <c r="B18" s="106" t="s">
        <v>188</v>
      </c>
      <c r="C18" s="107">
        <f>D35</f>
        <v>0</v>
      </c>
      <c r="D18" s="160" t="s">
        <v>187</v>
      </c>
      <c r="F18" s="707"/>
      <c r="G18" s="707"/>
      <c r="H18" s="6"/>
      <c r="I18" s="6"/>
    </row>
    <row r="19" spans="1:9" ht="15.75" customHeight="1">
      <c r="A19" s="710" t="s">
        <v>3</v>
      </c>
      <c r="B19" s="762" t="s">
        <v>35</v>
      </c>
      <c r="C19" s="762"/>
      <c r="D19" s="762"/>
      <c r="E19" s="762"/>
      <c r="F19" s="762"/>
      <c r="G19" s="762"/>
      <c r="H19" s="6"/>
      <c r="I19" s="6"/>
    </row>
    <row r="20" spans="1:9" ht="48.75" customHeight="1">
      <c r="A20" s="4"/>
      <c r="B20" s="762" t="s">
        <v>408</v>
      </c>
      <c r="C20" s="762"/>
      <c r="D20" s="762"/>
      <c r="E20" s="762"/>
      <c r="F20" s="762"/>
      <c r="G20" s="762"/>
      <c r="H20" s="6"/>
      <c r="I20" s="6"/>
    </row>
    <row r="21" spans="1:9" ht="15.75" customHeight="1">
      <c r="A21" s="710" t="s">
        <v>4</v>
      </c>
      <c r="B21" s="762" t="s">
        <v>184</v>
      </c>
      <c r="C21" s="762"/>
      <c r="D21" s="762"/>
      <c r="E21" s="762"/>
      <c r="F21" s="762"/>
      <c r="G21" s="762"/>
      <c r="H21" s="6"/>
      <c r="I21" s="6"/>
    </row>
    <row r="22" spans="1:9" ht="10.5" customHeight="1">
      <c r="A22" s="86" t="s">
        <v>7</v>
      </c>
      <c r="B22" s="765" t="s">
        <v>185</v>
      </c>
      <c r="C22" s="765"/>
      <c r="D22" s="765"/>
      <c r="E22" s="765"/>
      <c r="F22" s="765"/>
      <c r="G22" s="765"/>
      <c r="H22" s="6"/>
      <c r="I22" s="6"/>
    </row>
    <row r="23" spans="1:9" ht="17.25" customHeight="1">
      <c r="A23" s="706"/>
      <c r="B23" s="807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23" s="808"/>
      <c r="D23" s="808"/>
      <c r="E23" s="808"/>
      <c r="F23" s="808"/>
      <c r="G23" s="809"/>
      <c r="H23" s="6"/>
      <c r="I23" s="6"/>
    </row>
    <row r="24" spans="1:9" ht="15">
      <c r="A24" s="710">
        <v>7</v>
      </c>
      <c r="B24" s="764" t="s">
        <v>51</v>
      </c>
      <c r="C24" s="764"/>
      <c r="D24" s="764"/>
      <c r="E24" s="764"/>
      <c r="F24" s="764"/>
      <c r="G24" s="764"/>
      <c r="H24" s="6"/>
      <c r="I24" s="6"/>
    </row>
    <row r="25" spans="1:7" ht="15.75" customHeight="1">
      <c r="A25" s="811" t="s">
        <v>78</v>
      </c>
      <c r="B25" s="811"/>
      <c r="C25" s="811"/>
      <c r="D25" s="811"/>
      <c r="E25" s="811"/>
      <c r="F25" s="811"/>
      <c r="G25" s="811"/>
    </row>
    <row r="26" spans="1:4" ht="15" customHeight="1">
      <c r="A26" s="710">
        <v>8</v>
      </c>
      <c r="B26" s="812" t="s">
        <v>6</v>
      </c>
      <c r="C26" s="812"/>
      <c r="D26" s="812"/>
    </row>
    <row r="27" spans="1:7" ht="9" customHeight="1">
      <c r="A27" s="120" t="s">
        <v>7</v>
      </c>
      <c r="B27" s="765" t="s">
        <v>8</v>
      </c>
      <c r="C27" s="765"/>
      <c r="D27" s="765"/>
      <c r="E27" s="765"/>
      <c r="F27" s="765"/>
      <c r="G27" s="765"/>
    </row>
    <row r="28" spans="1:7" ht="13.5" customHeight="1">
      <c r="A28" s="705">
        <v>1</v>
      </c>
      <c r="B28" s="807" t="s">
        <v>79</v>
      </c>
      <c r="C28" s="808"/>
      <c r="D28" s="808"/>
      <c r="E28" s="808"/>
      <c r="F28" s="808"/>
      <c r="G28" s="809"/>
    </row>
    <row r="29" ht="7.5" customHeight="1">
      <c r="A29" s="1"/>
    </row>
    <row r="30" spans="1:7" ht="12.75" customHeight="1">
      <c r="A30" s="710">
        <v>9</v>
      </c>
      <c r="B30" s="810" t="s">
        <v>10</v>
      </c>
      <c r="C30" s="810"/>
      <c r="D30" s="810"/>
      <c r="E30" s="26" t="s">
        <v>11</v>
      </c>
      <c r="G30" s="160"/>
    </row>
    <row r="31" spans="1:5" ht="17.25" customHeight="1">
      <c r="A31" s="120" t="s">
        <v>7</v>
      </c>
      <c r="B31" s="159" t="s">
        <v>12</v>
      </c>
      <c r="C31" s="159" t="s">
        <v>13</v>
      </c>
      <c r="D31" s="159" t="s">
        <v>14</v>
      </c>
      <c r="E31" s="159" t="s">
        <v>15</v>
      </c>
    </row>
    <row r="32" spans="1:5" ht="12" customHeight="1">
      <c r="A32" s="78">
        <v>1</v>
      </c>
      <c r="B32" s="78">
        <v>2</v>
      </c>
      <c r="C32" s="78">
        <v>3</v>
      </c>
      <c r="D32" s="78">
        <v>4</v>
      </c>
      <c r="E32" s="78">
        <v>6</v>
      </c>
    </row>
    <row r="33" spans="1:6" ht="36.75" customHeight="1">
      <c r="A33" s="706">
        <v>1</v>
      </c>
      <c r="B33" s="338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33" s="85">
        <v>7100000</v>
      </c>
      <c r="D33" s="99"/>
      <c r="E33" s="99">
        <f>C33+D33</f>
        <v>7100000</v>
      </c>
      <c r="F33" s="732" t="s">
        <v>409</v>
      </c>
    </row>
    <row r="34" spans="1:5" ht="9" customHeight="1">
      <c r="A34" s="706"/>
      <c r="B34" s="706"/>
      <c r="C34" s="706"/>
      <c r="D34" s="706"/>
      <c r="E34" s="706"/>
    </row>
    <row r="35" spans="1:5" ht="15">
      <c r="A35" s="765" t="s">
        <v>15</v>
      </c>
      <c r="B35" s="765"/>
      <c r="C35" s="99">
        <f>SUM(C33:C34)</f>
        <v>7100000</v>
      </c>
      <c r="D35" s="99">
        <f>SUM(D33:D34)</f>
        <v>0</v>
      </c>
      <c r="E35" s="99">
        <f>SUM(E33:E34)</f>
        <v>7100000</v>
      </c>
    </row>
    <row r="36" spans="1:6" ht="14.25" customHeight="1">
      <c r="A36" s="710">
        <v>10</v>
      </c>
      <c r="B36" s="810" t="s">
        <v>17</v>
      </c>
      <c r="C36" s="810"/>
      <c r="D36" s="810"/>
      <c r="E36" s="810"/>
      <c r="F36" s="97" t="s">
        <v>11</v>
      </c>
    </row>
    <row r="37" spans="2:5" ht="12" customHeight="1">
      <c r="B37" s="78" t="s">
        <v>18</v>
      </c>
      <c r="C37" s="78" t="s">
        <v>13</v>
      </c>
      <c r="D37" s="78" t="s">
        <v>14</v>
      </c>
      <c r="E37" s="78" t="s">
        <v>15</v>
      </c>
    </row>
    <row r="38" spans="2:5" ht="9" customHeight="1">
      <c r="B38" s="120">
        <v>1</v>
      </c>
      <c r="C38" s="120">
        <v>2</v>
      </c>
      <c r="D38" s="120">
        <v>3</v>
      </c>
      <c r="E38" s="120">
        <v>4</v>
      </c>
    </row>
    <row r="39" spans="2:5" ht="7.5" customHeight="1">
      <c r="B39" s="79" t="s">
        <v>15</v>
      </c>
      <c r="C39" s="79"/>
      <c r="D39" s="79"/>
      <c r="E39" s="79"/>
    </row>
    <row r="40" ht="4.5" customHeight="1">
      <c r="A40" s="1"/>
    </row>
    <row r="41" spans="1:7" ht="15">
      <c r="A41" s="710">
        <v>11</v>
      </c>
      <c r="B41" s="762" t="s">
        <v>20</v>
      </c>
      <c r="C41" s="762"/>
      <c r="D41" s="762"/>
      <c r="E41" s="762"/>
      <c r="F41" s="762"/>
      <c r="G41" s="762"/>
    </row>
    <row r="42" spans="1:7" ht="20.25" customHeight="1">
      <c r="A42" s="86" t="s">
        <v>7</v>
      </c>
      <c r="B42" s="705" t="s">
        <v>21</v>
      </c>
      <c r="C42" s="159" t="s">
        <v>22</v>
      </c>
      <c r="D42" s="159" t="s">
        <v>23</v>
      </c>
      <c r="E42" s="159" t="s">
        <v>13</v>
      </c>
      <c r="F42" s="159" t="s">
        <v>14</v>
      </c>
      <c r="G42" s="159" t="s">
        <v>15</v>
      </c>
    </row>
    <row r="43" spans="1:7" ht="8.25" customHeight="1">
      <c r="A43" s="78">
        <v>1</v>
      </c>
      <c r="B43" s="86">
        <v>2</v>
      </c>
      <c r="C43" s="86">
        <v>3</v>
      </c>
      <c r="D43" s="86">
        <v>4</v>
      </c>
      <c r="E43" s="86">
        <v>5</v>
      </c>
      <c r="F43" s="86">
        <v>6</v>
      </c>
      <c r="G43" s="86">
        <v>7</v>
      </c>
    </row>
    <row r="44" spans="1:7" ht="28.5" customHeight="1">
      <c r="A44" s="706">
        <v>1</v>
      </c>
      <c r="B44" s="804" t="str">
        <f>B33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44" s="805"/>
      <c r="D44" s="805"/>
      <c r="E44" s="805"/>
      <c r="F44" s="805"/>
      <c r="G44" s="806"/>
    </row>
    <row r="45" spans="1:7" ht="12.75" customHeight="1">
      <c r="A45" s="705">
        <v>1</v>
      </c>
      <c r="B45" s="80" t="s">
        <v>24</v>
      </c>
      <c r="C45" s="706"/>
      <c r="D45" s="706"/>
      <c r="E45" s="706"/>
      <c r="F45" s="706"/>
      <c r="G45" s="706"/>
    </row>
    <row r="46" spans="1:7" ht="14.25" customHeight="1">
      <c r="A46" s="705"/>
      <c r="B46" s="84" t="s">
        <v>80</v>
      </c>
      <c r="C46" s="15" t="s">
        <v>55</v>
      </c>
      <c r="D46" s="16" t="s">
        <v>56</v>
      </c>
      <c r="E46" s="67">
        <v>4</v>
      </c>
      <c r="F46" s="20" t="s">
        <v>75</v>
      </c>
      <c r="G46" s="20">
        <f aca="true" t="shared" si="0" ref="G46:G54">SUM(E46:F46)</f>
        <v>4</v>
      </c>
    </row>
    <row r="47" spans="1:7" ht="15.75" customHeight="1">
      <c r="A47" s="705"/>
      <c r="B47" s="121" t="s">
        <v>81</v>
      </c>
      <c r="C47" s="17" t="s">
        <v>55</v>
      </c>
      <c r="D47" s="16" t="s">
        <v>48</v>
      </c>
      <c r="E47" s="67">
        <v>4</v>
      </c>
      <c r="F47" s="68"/>
      <c r="G47" s="20">
        <f t="shared" si="0"/>
        <v>4</v>
      </c>
    </row>
    <row r="48" spans="1:7" ht="13.5" customHeight="1">
      <c r="A48" s="705"/>
      <c r="B48" s="8" t="s">
        <v>59</v>
      </c>
      <c r="C48" s="15" t="s">
        <v>55</v>
      </c>
      <c r="D48" s="18" t="s">
        <v>60</v>
      </c>
      <c r="E48" s="123">
        <f>SUM(E49:E54)</f>
        <v>91.5</v>
      </c>
      <c r="F48" s="68"/>
      <c r="G48" s="20">
        <f t="shared" si="0"/>
        <v>91.5</v>
      </c>
    </row>
    <row r="49" spans="1:7" ht="15" customHeight="1">
      <c r="A49" s="705"/>
      <c r="B49" s="60" t="s">
        <v>61</v>
      </c>
      <c r="C49" s="15" t="s">
        <v>55</v>
      </c>
      <c r="D49" s="16" t="s">
        <v>48</v>
      </c>
      <c r="E49" s="40">
        <v>6</v>
      </c>
      <c r="F49" s="68"/>
      <c r="G49" s="17">
        <f t="shared" si="0"/>
        <v>6</v>
      </c>
    </row>
    <row r="50" spans="1:7" ht="15" customHeight="1">
      <c r="A50" s="705"/>
      <c r="B50" s="60" t="s">
        <v>82</v>
      </c>
      <c r="C50" s="15" t="s">
        <v>55</v>
      </c>
      <c r="D50" s="16" t="s">
        <v>48</v>
      </c>
      <c r="E50" s="17">
        <v>5</v>
      </c>
      <c r="F50" s="20" t="s">
        <v>75</v>
      </c>
      <c r="G50" s="17">
        <f t="shared" si="0"/>
        <v>5</v>
      </c>
    </row>
    <row r="51" spans="1:7" ht="15">
      <c r="A51" s="705"/>
      <c r="B51" s="60" t="s">
        <v>83</v>
      </c>
      <c r="C51" s="15" t="s">
        <v>55</v>
      </c>
      <c r="D51" s="16" t="s">
        <v>48</v>
      </c>
      <c r="E51" s="17">
        <v>62.5</v>
      </c>
      <c r="F51" s="68"/>
      <c r="G51" s="17">
        <f t="shared" si="0"/>
        <v>62.5</v>
      </c>
    </row>
    <row r="52" spans="1:7" ht="11.25" customHeight="1">
      <c r="A52" s="705"/>
      <c r="B52" s="89" t="s">
        <v>63</v>
      </c>
      <c r="C52" s="17" t="s">
        <v>55</v>
      </c>
      <c r="D52" s="16" t="s">
        <v>48</v>
      </c>
      <c r="E52" s="40">
        <v>2.5</v>
      </c>
      <c r="F52" s="68"/>
      <c r="G52" s="17">
        <f t="shared" si="0"/>
        <v>2.5</v>
      </c>
    </row>
    <row r="53" spans="1:7" ht="15">
      <c r="A53" s="705"/>
      <c r="B53" s="60" t="s">
        <v>84</v>
      </c>
      <c r="C53" s="17" t="s">
        <v>55</v>
      </c>
      <c r="D53" s="16" t="s">
        <v>48</v>
      </c>
      <c r="E53" s="40">
        <v>4</v>
      </c>
      <c r="F53" s="68"/>
      <c r="G53" s="17">
        <f t="shared" si="0"/>
        <v>4</v>
      </c>
    </row>
    <row r="54" spans="1:7" ht="15" customHeight="1">
      <c r="A54" s="705"/>
      <c r="B54" s="60" t="s">
        <v>64</v>
      </c>
      <c r="C54" s="17" t="s">
        <v>75</v>
      </c>
      <c r="D54" s="17" t="s">
        <v>75</v>
      </c>
      <c r="E54" s="17">
        <v>11.5</v>
      </c>
      <c r="F54" s="17" t="s">
        <v>75</v>
      </c>
      <c r="G54" s="17">
        <f t="shared" si="0"/>
        <v>11.5</v>
      </c>
    </row>
    <row r="55" spans="1:7" ht="15" customHeight="1">
      <c r="A55" s="705"/>
      <c r="B55" s="122" t="s">
        <v>85</v>
      </c>
      <c r="C55" s="19" t="s">
        <v>45</v>
      </c>
      <c r="D55" s="16" t="s">
        <v>67</v>
      </c>
      <c r="E55" s="118">
        <f>E35</f>
        <v>7100000</v>
      </c>
      <c r="F55" s="17" t="s">
        <v>75</v>
      </c>
      <c r="G55" s="124">
        <f>E55</f>
        <v>7100000</v>
      </c>
    </row>
    <row r="56" spans="1:7" ht="13.5" customHeight="1">
      <c r="A56" s="705">
        <v>2</v>
      </c>
      <c r="B56" s="132" t="s">
        <v>25</v>
      </c>
      <c r="C56" s="706"/>
      <c r="D56" s="706"/>
      <c r="E56" s="706"/>
      <c r="F56" s="706"/>
      <c r="G56" s="706"/>
    </row>
    <row r="57" spans="1:7" ht="12.75" customHeight="1">
      <c r="A57" s="705"/>
      <c r="B57" s="30" t="s">
        <v>86</v>
      </c>
      <c r="C57" s="21" t="s">
        <v>55</v>
      </c>
      <c r="D57" s="22" t="s">
        <v>87</v>
      </c>
      <c r="E57" s="587">
        <v>142</v>
      </c>
      <c r="F57" s="112"/>
      <c r="G57" s="17">
        <f>SUM(E57:F57)</f>
        <v>142</v>
      </c>
    </row>
    <row r="58" spans="1:7" ht="12.75" customHeight="1">
      <c r="A58" s="705"/>
      <c r="B58" s="30" t="s">
        <v>88</v>
      </c>
      <c r="C58" s="21" t="s">
        <v>55</v>
      </c>
      <c r="D58" s="23"/>
      <c r="E58" s="588">
        <v>540</v>
      </c>
      <c r="F58" s="17"/>
      <c r="G58" s="17">
        <f>SUM(E58:F58)</f>
        <v>540</v>
      </c>
    </row>
    <row r="59" spans="1:7" ht="15">
      <c r="A59" s="705"/>
      <c r="B59" s="30" t="s">
        <v>208</v>
      </c>
      <c r="C59" s="21" t="s">
        <v>70</v>
      </c>
      <c r="D59" s="23"/>
      <c r="E59" s="589">
        <v>7800</v>
      </c>
      <c r="F59" s="20"/>
      <c r="G59" s="49">
        <f>SUM(E59:F59)</f>
        <v>7800</v>
      </c>
    </row>
    <row r="60" spans="1:7" ht="24.75" customHeight="1">
      <c r="A60" s="705"/>
      <c r="B60" s="30" t="s">
        <v>89</v>
      </c>
      <c r="C60" s="21" t="s">
        <v>90</v>
      </c>
      <c r="D60" s="22" t="s">
        <v>91</v>
      </c>
      <c r="E60" s="64">
        <f>E55</f>
        <v>7100000</v>
      </c>
      <c r="F60" s="20"/>
      <c r="G60" s="64">
        <f>G55</f>
        <v>7100000</v>
      </c>
    </row>
    <row r="61" spans="1:7" ht="15" customHeight="1">
      <c r="A61" s="705">
        <v>3</v>
      </c>
      <c r="B61" s="80" t="s">
        <v>26</v>
      </c>
      <c r="C61" s="706"/>
      <c r="D61" s="706"/>
      <c r="E61" s="118"/>
      <c r="F61" s="117"/>
      <c r="G61" s="118"/>
    </row>
    <row r="62" spans="1:7" ht="15">
      <c r="A62" s="705"/>
      <c r="B62" s="30" t="s">
        <v>207</v>
      </c>
      <c r="C62" s="21" t="s">
        <v>73</v>
      </c>
      <c r="D62" s="22" t="s">
        <v>72</v>
      </c>
      <c r="E62" s="118">
        <f>E60/E57</f>
        <v>50000</v>
      </c>
      <c r="F62" s="117"/>
      <c r="G62" s="118">
        <f>G60/G57</f>
        <v>50000</v>
      </c>
    </row>
    <row r="63" spans="1:7" ht="13.5" customHeight="1">
      <c r="A63" s="705"/>
      <c r="B63" s="30" t="s">
        <v>209</v>
      </c>
      <c r="C63" s="21" t="s">
        <v>70</v>
      </c>
      <c r="D63" s="22" t="s">
        <v>72</v>
      </c>
      <c r="E63" s="118">
        <f>E59/E57</f>
        <v>54.929577464788736</v>
      </c>
      <c r="F63" s="117"/>
      <c r="G63" s="131">
        <f>SUM(E63:F63)</f>
        <v>54.929577464788736</v>
      </c>
    </row>
    <row r="64" spans="1:7" ht="13.5" customHeight="1">
      <c r="A64" s="705">
        <v>4</v>
      </c>
      <c r="B64" s="80" t="s">
        <v>27</v>
      </c>
      <c r="C64" s="706"/>
      <c r="D64" s="706"/>
      <c r="E64" s="13"/>
      <c r="F64" s="13"/>
      <c r="G64" s="13"/>
    </row>
    <row r="65" spans="1:7" ht="13.5" customHeight="1">
      <c r="A65" s="706"/>
      <c r="B65" s="76" t="s">
        <v>210</v>
      </c>
      <c r="C65" s="11" t="s">
        <v>50</v>
      </c>
      <c r="D65" s="22" t="s">
        <v>72</v>
      </c>
      <c r="E65" s="69">
        <f>E63/E58</f>
        <v>0.10172143974960877</v>
      </c>
      <c r="F65" s="70"/>
      <c r="G65" s="69">
        <f>G63/G58</f>
        <v>0.10172143974960877</v>
      </c>
    </row>
    <row r="66" spans="1:7" ht="25.5" customHeight="1">
      <c r="A66" s="706"/>
      <c r="B66" s="76" t="s">
        <v>92</v>
      </c>
      <c r="C66" s="11" t="s">
        <v>50</v>
      </c>
      <c r="D66" s="22" t="s">
        <v>72</v>
      </c>
      <c r="E66" s="473">
        <v>0.5</v>
      </c>
      <c r="F66" s="70"/>
      <c r="G66" s="69">
        <f>E66</f>
        <v>0.5</v>
      </c>
    </row>
    <row r="67" spans="1:7" ht="42" customHeight="1">
      <c r="A67" s="706"/>
      <c r="B67" s="73" t="s">
        <v>93</v>
      </c>
      <c r="C67" s="11" t="s">
        <v>50</v>
      </c>
      <c r="D67" s="22" t="s">
        <v>72</v>
      </c>
      <c r="E67" s="69">
        <v>0.009</v>
      </c>
      <c r="F67" s="20"/>
      <c r="G67" s="69">
        <f>E67</f>
        <v>0.009</v>
      </c>
    </row>
    <row r="68" spans="1:7" ht="15.75" customHeight="1">
      <c r="A68" s="762" t="s">
        <v>28</v>
      </c>
      <c r="B68" s="762"/>
      <c r="C68" s="762"/>
      <c r="D68" s="708"/>
      <c r="E68" s="708"/>
      <c r="F68" s="81"/>
      <c r="G68" s="81"/>
    </row>
    <row r="69" spans="1:7" ht="12.75" customHeight="1">
      <c r="A69" s="762" t="s">
        <v>29</v>
      </c>
      <c r="B69" s="762"/>
      <c r="C69" s="762"/>
      <c r="D69" s="88"/>
      <c r="E69" s="88"/>
      <c r="F69" s="774" t="s">
        <v>291</v>
      </c>
      <c r="G69" s="774"/>
    </row>
    <row r="70" spans="1:7" ht="14.25" customHeight="1">
      <c r="A70" s="87"/>
      <c r="B70" s="708"/>
      <c r="C70" s="81"/>
      <c r="E70" s="113" t="s">
        <v>30</v>
      </c>
      <c r="F70" s="779" t="s">
        <v>31</v>
      </c>
      <c r="G70" s="779"/>
    </row>
    <row r="71" spans="1:7" ht="15.75" customHeight="1">
      <c r="A71" s="762" t="s">
        <v>32</v>
      </c>
      <c r="B71" s="762"/>
      <c r="C71" s="762"/>
      <c r="D71" s="113"/>
      <c r="E71" s="113"/>
      <c r="F71" s="388"/>
      <c r="G71" s="388"/>
    </row>
    <row r="72" spans="1:7" ht="15">
      <c r="A72" s="762" t="s">
        <v>33</v>
      </c>
      <c r="B72" s="762"/>
      <c r="C72" s="762"/>
      <c r="D72" s="88"/>
      <c r="E72" s="88"/>
      <c r="F72" s="774" t="s">
        <v>280</v>
      </c>
      <c r="G72" s="774"/>
    </row>
    <row r="73" spans="1:7" ht="15">
      <c r="A73" s="708"/>
      <c r="B73" s="704"/>
      <c r="C73" s="710"/>
      <c r="D73" s="440" t="s">
        <v>30</v>
      </c>
      <c r="E73" s="440"/>
      <c r="F73" s="775" t="s">
        <v>31</v>
      </c>
      <c r="G73" s="775"/>
    </row>
  </sheetData>
  <sheetProtection/>
  <mergeCells count="39">
    <mergeCell ref="A72:C72"/>
    <mergeCell ref="F72:G72"/>
    <mergeCell ref="F73:G73"/>
    <mergeCell ref="B44:G44"/>
    <mergeCell ref="A68:C68"/>
    <mergeCell ref="A69:C69"/>
    <mergeCell ref="F69:G69"/>
    <mergeCell ref="F70:G70"/>
    <mergeCell ref="A71:C71"/>
    <mergeCell ref="B27:G27"/>
    <mergeCell ref="B28:G28"/>
    <mergeCell ref="B30:D30"/>
    <mergeCell ref="A35:B35"/>
    <mergeCell ref="B36:E36"/>
    <mergeCell ref="B41:G41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B9:G9"/>
    <mergeCell ref="B10:G1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B78" sqref="B78"/>
    </sheetView>
  </sheetViews>
  <sheetFormatPr defaultColWidth="21.57421875" defaultRowHeight="15"/>
  <cols>
    <col min="1" max="1" width="3.7109375" style="2" customWidth="1"/>
    <col min="2" max="2" width="49.8515625" style="2" customWidth="1"/>
    <col min="3" max="3" width="12.57421875" style="2" customWidth="1"/>
    <col min="4" max="4" width="15.421875" style="2" customWidth="1"/>
    <col min="5" max="5" width="16.00390625" style="2" customWidth="1"/>
    <col min="6" max="6" width="18.8515625" style="2" customWidth="1"/>
    <col min="7" max="7" width="24.140625" style="2" customWidth="1"/>
    <col min="8" max="8" width="5.140625" style="2" customWidth="1"/>
    <col min="9" max="9" width="8.140625" style="2" customWidth="1"/>
    <col min="10" max="16384" width="21.57421875" style="2" customWidth="1"/>
  </cols>
  <sheetData>
    <row r="1" spans="6:7" ht="5.25" customHeight="1">
      <c r="F1" s="801" t="s">
        <v>181</v>
      </c>
      <c r="G1" s="802"/>
    </row>
    <row r="2" spans="6:7" ht="10.5" customHeight="1">
      <c r="F2" s="802"/>
      <c r="G2" s="802"/>
    </row>
    <row r="3" spans="6:7" ht="11.25" customHeight="1">
      <c r="F3" s="802"/>
      <c r="G3" s="802"/>
    </row>
    <row r="4" spans="1:7" ht="8.25" customHeight="1">
      <c r="A4" s="160"/>
      <c r="E4" s="6"/>
      <c r="F4" s="97" t="s">
        <v>0</v>
      </c>
      <c r="G4" s="116"/>
    </row>
    <row r="5" spans="1:7" ht="9" customHeight="1">
      <c r="A5" s="160"/>
      <c r="E5" s="6"/>
      <c r="F5" s="773" t="s">
        <v>169</v>
      </c>
      <c r="G5" s="773"/>
    </row>
    <row r="6" spans="1:7" ht="15" customHeight="1">
      <c r="A6" s="160"/>
      <c r="B6" s="160"/>
      <c r="E6" s="3"/>
      <c r="F6" s="755" t="s">
        <v>290</v>
      </c>
      <c r="G6" s="755"/>
    </row>
    <row r="7" spans="1:7" ht="9" customHeight="1">
      <c r="A7" s="160"/>
      <c r="E7" s="6"/>
      <c r="F7" s="852" t="s">
        <v>1</v>
      </c>
      <c r="G7" s="852"/>
    </row>
    <row r="8" spans="1:7" ht="12" customHeight="1">
      <c r="A8" s="160"/>
      <c r="B8" s="160"/>
      <c r="E8" s="3"/>
      <c r="F8" s="483" t="s">
        <v>407</v>
      </c>
      <c r="G8" s="161" t="s">
        <v>346</v>
      </c>
    </row>
    <row r="9" spans="1:7" ht="12" customHeight="1">
      <c r="A9" s="757" t="s">
        <v>410</v>
      </c>
      <c r="B9" s="757"/>
      <c r="C9" s="757"/>
      <c r="D9" s="757"/>
      <c r="E9" s="757"/>
      <c r="F9" s="757"/>
      <c r="G9" s="757"/>
    </row>
    <row r="10" spans="1:7" ht="12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4" customHeight="1">
      <c r="A11" s="125" t="s">
        <v>172</v>
      </c>
      <c r="B11" s="731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2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126" t="s">
        <v>174</v>
      </c>
      <c r="B13" s="731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725" t="str">
        <f>G11</f>
        <v>44231052</v>
      </c>
    </row>
    <row r="14" spans="1:7" ht="12.7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</row>
    <row r="15" spans="1:7" ht="10.5" customHeight="1">
      <c r="A15" s="127" t="s">
        <v>175</v>
      </c>
      <c r="B15" s="731">
        <v>1014040</v>
      </c>
      <c r="C15" s="731">
        <v>4040</v>
      </c>
      <c r="D15" s="157" t="s">
        <v>94</v>
      </c>
      <c r="E15" s="850" t="s">
        <v>114</v>
      </c>
      <c r="F15" s="850"/>
      <c r="G15" s="281">
        <v>1355300000</v>
      </c>
    </row>
    <row r="16" spans="1:7" ht="31.5" customHeight="1">
      <c r="A16" s="42"/>
      <c r="B16" s="192" t="s">
        <v>176</v>
      </c>
      <c r="C16" s="193" t="s">
        <v>177</v>
      </c>
      <c r="D16" s="729" t="s">
        <v>178</v>
      </c>
      <c r="E16" s="851" t="s">
        <v>179</v>
      </c>
      <c r="F16" s="851"/>
      <c r="G16" s="729" t="s">
        <v>180</v>
      </c>
    </row>
    <row r="17" spans="1:7" ht="14.25" customHeight="1">
      <c r="A17" s="726" t="s">
        <v>2</v>
      </c>
      <c r="B17" s="790" t="s">
        <v>183</v>
      </c>
      <c r="C17" s="790"/>
      <c r="D17" s="485">
        <f>F36</f>
        <v>6945200</v>
      </c>
      <c r="E17" s="790" t="s">
        <v>182</v>
      </c>
      <c r="F17" s="790"/>
      <c r="G17" s="493">
        <f>D36</f>
        <v>6700200</v>
      </c>
    </row>
    <row r="18" spans="1:7" ht="11.25" customHeight="1">
      <c r="A18" s="726"/>
      <c r="B18" s="252" t="s">
        <v>201</v>
      </c>
      <c r="C18" s="406">
        <f>E36</f>
        <v>245000</v>
      </c>
      <c r="D18" s="723" t="s">
        <v>187</v>
      </c>
      <c r="E18" s="719"/>
      <c r="F18" s="719"/>
      <c r="G18" s="723"/>
    </row>
    <row r="19" spans="1:11" ht="15">
      <c r="A19" s="726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</row>
    <row r="20" spans="1:11" ht="59.25" customHeight="1">
      <c r="A20" s="726"/>
      <c r="B20" s="800" t="s">
        <v>411</v>
      </c>
      <c r="C20" s="800"/>
      <c r="D20" s="800"/>
      <c r="E20" s="800"/>
      <c r="F20" s="800"/>
      <c r="G20" s="197"/>
      <c r="H20" s="6"/>
      <c r="I20" s="6"/>
      <c r="J20" s="6"/>
      <c r="K20" s="6"/>
    </row>
    <row r="21" spans="1:11" ht="15" customHeight="1">
      <c r="A21" s="726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</row>
    <row r="22" spans="1:11" ht="11.25" customHeight="1">
      <c r="A22" s="173" t="s">
        <v>7</v>
      </c>
      <c r="B22" s="846" t="s">
        <v>185</v>
      </c>
      <c r="C22" s="846"/>
      <c r="D22" s="846"/>
      <c r="E22" s="846"/>
      <c r="F22" s="846"/>
      <c r="G22" s="846"/>
      <c r="H22" s="6"/>
      <c r="I22" s="6"/>
      <c r="J22" s="6"/>
      <c r="K22" s="6"/>
    </row>
    <row r="23" spans="1:11" ht="14.25" customHeight="1">
      <c r="A23" s="718"/>
      <c r="B23" s="847" t="str">
        <f>B29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23" s="848"/>
      <c r="D23" s="848"/>
      <c r="E23" s="848"/>
      <c r="F23" s="848"/>
      <c r="G23" s="849"/>
      <c r="H23" s="6"/>
      <c r="I23" s="6"/>
      <c r="J23" s="6"/>
      <c r="K23" s="6"/>
    </row>
    <row r="24" spans="1:11" ht="15">
      <c r="A24" s="726" t="s">
        <v>5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</row>
    <row r="25" spans="1:11" ht="12" customHeight="1">
      <c r="A25" s="143"/>
      <c r="B25" s="825" t="s">
        <v>117</v>
      </c>
      <c r="C25" s="825"/>
      <c r="D25" s="825"/>
      <c r="E25" s="825"/>
      <c r="F25" s="825"/>
      <c r="G25" s="825"/>
      <c r="H25" s="14"/>
      <c r="I25" s="14"/>
      <c r="J25" s="14"/>
      <c r="K25" s="14"/>
    </row>
    <row r="26" spans="1:11" ht="12" customHeight="1">
      <c r="A26" s="143"/>
      <c r="B26" s="727"/>
      <c r="C26" s="727"/>
      <c r="D26" s="727"/>
      <c r="E26" s="727"/>
      <c r="F26" s="727"/>
      <c r="G26" s="727"/>
      <c r="H26" s="14"/>
      <c r="I26" s="14"/>
      <c r="J26" s="14"/>
      <c r="K26" s="14"/>
    </row>
    <row r="27" spans="1:7" ht="14.25" customHeight="1">
      <c r="A27" s="726" t="s">
        <v>9</v>
      </c>
      <c r="B27" s="795" t="s">
        <v>6</v>
      </c>
      <c r="C27" s="795"/>
      <c r="D27" s="795"/>
      <c r="E27" s="42"/>
      <c r="F27" s="42"/>
      <c r="G27" s="42"/>
    </row>
    <row r="28" spans="1:7" ht="13.5" customHeight="1">
      <c r="A28" s="173" t="s">
        <v>7</v>
      </c>
      <c r="B28" s="789" t="s">
        <v>8</v>
      </c>
      <c r="C28" s="789"/>
      <c r="D28" s="789"/>
      <c r="E28" s="789"/>
      <c r="F28" s="789"/>
      <c r="G28" s="789"/>
    </row>
    <row r="29" spans="1:7" ht="12.75" customHeight="1">
      <c r="A29" s="728">
        <v>1</v>
      </c>
      <c r="B29" s="840" t="s">
        <v>118</v>
      </c>
      <c r="C29" s="841"/>
      <c r="D29" s="841"/>
      <c r="E29" s="841"/>
      <c r="F29" s="841"/>
      <c r="G29" s="842"/>
    </row>
    <row r="30" spans="1:7" ht="13.5" customHeight="1">
      <c r="A30" s="718"/>
      <c r="B30" s="786"/>
      <c r="C30" s="786"/>
      <c r="D30" s="786"/>
      <c r="E30" s="786"/>
      <c r="F30" s="786"/>
      <c r="G30" s="786"/>
    </row>
    <row r="31" spans="1:7" ht="15" customHeight="1">
      <c r="A31" s="726" t="s">
        <v>16</v>
      </c>
      <c r="B31" s="790" t="s">
        <v>10</v>
      </c>
      <c r="C31" s="790"/>
      <c r="D31" s="790"/>
      <c r="E31" s="165"/>
      <c r="F31" s="195" t="s">
        <v>11</v>
      </c>
      <c r="G31" s="165"/>
    </row>
    <row r="32" spans="1:7" ht="11.25" customHeight="1">
      <c r="A32" s="173" t="s">
        <v>7</v>
      </c>
      <c r="B32" s="793" t="s">
        <v>12</v>
      </c>
      <c r="C32" s="843"/>
      <c r="D32" s="728" t="s">
        <v>13</v>
      </c>
      <c r="E32" s="728" t="s">
        <v>14</v>
      </c>
      <c r="F32" s="728" t="s">
        <v>15</v>
      </c>
      <c r="G32" s="42"/>
    </row>
    <row r="33" spans="1:7" ht="9" customHeight="1">
      <c r="A33" s="173">
        <v>1</v>
      </c>
      <c r="B33" s="844">
        <v>2</v>
      </c>
      <c r="C33" s="845"/>
      <c r="D33" s="173">
        <v>4</v>
      </c>
      <c r="E33" s="173">
        <v>5</v>
      </c>
      <c r="F33" s="173">
        <v>6</v>
      </c>
      <c r="G33" s="42"/>
    </row>
    <row r="34" spans="1:7" ht="21.75" customHeight="1">
      <c r="A34" s="720">
        <v>1</v>
      </c>
      <c r="B34" s="835" t="str">
        <f>B29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34" s="836"/>
      <c r="D34" s="444">
        <v>6690200</v>
      </c>
      <c r="E34" s="100">
        <v>245000</v>
      </c>
      <c r="F34" s="444">
        <f>SUM(D34:E34)</f>
        <v>6935200</v>
      </c>
      <c r="G34" s="42"/>
    </row>
    <row r="35" spans="1:7" ht="24.75" customHeight="1">
      <c r="A35" s="720">
        <v>2</v>
      </c>
      <c r="B35" s="835" t="s">
        <v>412</v>
      </c>
      <c r="C35" s="836"/>
      <c r="D35" s="743">
        <v>10000</v>
      </c>
      <c r="E35" s="100"/>
      <c r="F35" s="444">
        <f>SUM(D35:E35)</f>
        <v>10000</v>
      </c>
      <c r="G35" s="42"/>
    </row>
    <row r="36" spans="1:7" ht="12" customHeight="1">
      <c r="A36" s="196"/>
      <c r="B36" s="829" t="s">
        <v>15</v>
      </c>
      <c r="C36" s="830"/>
      <c r="D36" s="444">
        <f>SUM(D34:D35)</f>
        <v>6700200</v>
      </c>
      <c r="E36" s="100">
        <f>SUM(E34:E35)</f>
        <v>245000</v>
      </c>
      <c r="F36" s="444">
        <f>SUM(F34:F35)</f>
        <v>6945200</v>
      </c>
      <c r="G36" s="42"/>
    </row>
    <row r="37" spans="1:7" ht="7.5" customHeight="1">
      <c r="A37" s="169"/>
      <c r="B37" s="42"/>
      <c r="C37" s="42"/>
      <c r="D37" s="42"/>
      <c r="E37" s="42"/>
      <c r="F37" s="42"/>
      <c r="G37" s="42"/>
    </row>
    <row r="38" spans="1:7" ht="15.75" customHeight="1">
      <c r="A38" s="336" t="s">
        <v>19</v>
      </c>
      <c r="B38" s="787" t="s">
        <v>17</v>
      </c>
      <c r="C38" s="787"/>
      <c r="D38" s="787"/>
      <c r="E38" s="787"/>
      <c r="F38" s="197" t="s">
        <v>11</v>
      </c>
      <c r="G38" s="42"/>
    </row>
    <row r="39" spans="1:7" ht="11.25" customHeight="1">
      <c r="A39" s="171"/>
      <c r="B39" s="173" t="s">
        <v>18</v>
      </c>
      <c r="C39" s="173" t="s">
        <v>13</v>
      </c>
      <c r="D39" s="173" t="s">
        <v>14</v>
      </c>
      <c r="E39" s="173" t="s">
        <v>15</v>
      </c>
      <c r="F39" s="171"/>
      <c r="G39" s="42"/>
    </row>
    <row r="40" spans="1:7" ht="6.75" customHeight="1">
      <c r="A40" s="171"/>
      <c r="B40" s="173">
        <v>1</v>
      </c>
      <c r="C40" s="173">
        <v>2</v>
      </c>
      <c r="D40" s="173">
        <v>3</v>
      </c>
      <c r="E40" s="173">
        <v>4</v>
      </c>
      <c r="F40" s="171"/>
      <c r="G40" s="42"/>
    </row>
    <row r="41" spans="1:7" ht="6.75" customHeight="1">
      <c r="A41" s="171"/>
      <c r="B41" s="185" t="s">
        <v>15</v>
      </c>
      <c r="C41" s="185"/>
      <c r="D41" s="185"/>
      <c r="E41" s="185"/>
      <c r="F41" s="171"/>
      <c r="G41" s="42"/>
    </row>
    <row r="42" spans="1:7" ht="6.75" customHeight="1">
      <c r="A42" s="169"/>
      <c r="B42" s="198"/>
      <c r="C42" s="198"/>
      <c r="D42" s="198"/>
      <c r="E42" s="198"/>
      <c r="F42" s="42"/>
      <c r="G42" s="42"/>
    </row>
    <row r="43" spans="1:7" ht="15">
      <c r="A43" s="726" t="s">
        <v>189</v>
      </c>
      <c r="B43" s="788" t="s">
        <v>20</v>
      </c>
      <c r="C43" s="788"/>
      <c r="D43" s="788"/>
      <c r="E43" s="788"/>
      <c r="F43" s="788"/>
      <c r="G43" s="788"/>
    </row>
    <row r="44" spans="1:7" ht="13.5" customHeight="1">
      <c r="A44" s="173" t="s">
        <v>7</v>
      </c>
      <c r="B44" s="721" t="s">
        <v>21</v>
      </c>
      <c r="C44" s="721" t="s">
        <v>22</v>
      </c>
      <c r="D44" s="721" t="s">
        <v>23</v>
      </c>
      <c r="E44" s="721" t="s">
        <v>13</v>
      </c>
      <c r="F44" s="721" t="s">
        <v>14</v>
      </c>
      <c r="G44" s="721" t="s">
        <v>15</v>
      </c>
    </row>
    <row r="45" spans="1:7" ht="7.5" customHeight="1">
      <c r="A45" s="173">
        <v>1</v>
      </c>
      <c r="B45" s="173">
        <v>2</v>
      </c>
      <c r="C45" s="173">
        <v>3</v>
      </c>
      <c r="D45" s="173">
        <v>4</v>
      </c>
      <c r="E45" s="173">
        <v>5</v>
      </c>
      <c r="F45" s="173">
        <v>6</v>
      </c>
      <c r="G45" s="173">
        <v>7</v>
      </c>
    </row>
    <row r="46" spans="1:7" ht="13.5" customHeight="1">
      <c r="A46" s="720">
        <v>1</v>
      </c>
      <c r="B46" s="837" t="str">
        <f>B34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46" s="838"/>
      <c r="D46" s="838"/>
      <c r="E46" s="838"/>
      <c r="F46" s="838"/>
      <c r="G46" s="839"/>
    </row>
    <row r="47" spans="1:7" ht="11.25" customHeight="1">
      <c r="A47" s="720">
        <v>1</v>
      </c>
      <c r="B47" s="199" t="s">
        <v>24</v>
      </c>
      <c r="C47" s="718"/>
      <c r="D47" s="718"/>
      <c r="E47" s="718"/>
      <c r="F47" s="718"/>
      <c r="G47" s="718"/>
    </row>
    <row r="48" spans="1:7" ht="10.5" customHeight="1">
      <c r="A48" s="718"/>
      <c r="B48" s="74" t="s">
        <v>119</v>
      </c>
      <c r="C48" s="9" t="s">
        <v>55</v>
      </c>
      <c r="D48" s="134" t="s">
        <v>99</v>
      </c>
      <c r="E48" s="63">
        <v>1</v>
      </c>
      <c r="F48" s="136"/>
      <c r="G48" s="63">
        <v>1</v>
      </c>
    </row>
    <row r="49" spans="1:7" ht="12.75" customHeight="1">
      <c r="A49" s="718"/>
      <c r="B49" s="30" t="s">
        <v>120</v>
      </c>
      <c r="C49" s="9" t="s">
        <v>55</v>
      </c>
      <c r="D49" s="134" t="s">
        <v>121</v>
      </c>
      <c r="E49" s="562">
        <f>SUM(E50:E52)</f>
        <v>42</v>
      </c>
      <c r="F49" s="136"/>
      <c r="G49" s="136">
        <f aca="true" t="shared" si="0" ref="G49:G54">E49</f>
        <v>42</v>
      </c>
    </row>
    <row r="50" spans="1:7" ht="13.5" customHeight="1">
      <c r="A50" s="718"/>
      <c r="B50" s="30" t="s">
        <v>101</v>
      </c>
      <c r="C50" s="9" t="s">
        <v>55</v>
      </c>
      <c r="D50" s="134" t="s">
        <v>121</v>
      </c>
      <c r="E50" s="562">
        <v>1</v>
      </c>
      <c r="F50" s="136"/>
      <c r="G50" s="136">
        <f t="shared" si="0"/>
        <v>1</v>
      </c>
    </row>
    <row r="51" spans="1:7" ht="13.5" customHeight="1">
      <c r="A51" s="718"/>
      <c r="B51" s="30" t="s">
        <v>102</v>
      </c>
      <c r="C51" s="9" t="s">
        <v>55</v>
      </c>
      <c r="D51" s="134" t="s">
        <v>121</v>
      </c>
      <c r="E51" s="562">
        <v>26</v>
      </c>
      <c r="F51" s="136"/>
      <c r="G51" s="136">
        <f t="shared" si="0"/>
        <v>26</v>
      </c>
    </row>
    <row r="52" spans="1:7" ht="12.75" customHeight="1">
      <c r="A52" s="718"/>
      <c r="B52" s="30" t="s">
        <v>103</v>
      </c>
      <c r="C52" s="9" t="s">
        <v>55</v>
      </c>
      <c r="D52" s="134" t="s">
        <v>121</v>
      </c>
      <c r="E52" s="562">
        <v>15</v>
      </c>
      <c r="F52" s="136"/>
      <c r="G52" s="136">
        <f t="shared" si="0"/>
        <v>15</v>
      </c>
    </row>
    <row r="53" spans="1:7" ht="12.75" customHeight="1">
      <c r="A53" s="188"/>
      <c r="B53" s="30" t="s">
        <v>122</v>
      </c>
      <c r="C53" s="142" t="s">
        <v>123</v>
      </c>
      <c r="D53" s="139" t="s">
        <v>124</v>
      </c>
      <c r="E53" s="578">
        <v>2765</v>
      </c>
      <c r="F53" s="136"/>
      <c r="G53" s="136">
        <f t="shared" si="0"/>
        <v>2765</v>
      </c>
    </row>
    <row r="54" spans="1:7" ht="12.75" customHeight="1">
      <c r="A54" s="718"/>
      <c r="B54" s="74" t="s">
        <v>359</v>
      </c>
      <c r="C54" s="142" t="s">
        <v>123</v>
      </c>
      <c r="D54" s="139" t="s">
        <v>124</v>
      </c>
      <c r="E54" s="578">
        <v>2154</v>
      </c>
      <c r="F54" s="136"/>
      <c r="G54" s="136">
        <f t="shared" si="0"/>
        <v>2154</v>
      </c>
    </row>
    <row r="55" spans="1:7" ht="14.25" customHeight="1">
      <c r="A55" s="718"/>
      <c r="B55" s="74" t="s">
        <v>85</v>
      </c>
      <c r="C55" s="135" t="s">
        <v>45</v>
      </c>
      <c r="D55" s="134" t="s">
        <v>67</v>
      </c>
      <c r="E55" s="494">
        <f>D34</f>
        <v>6690200</v>
      </c>
      <c r="F55" s="494"/>
      <c r="G55" s="494">
        <f>SUM(E55:F55)</f>
        <v>6690200</v>
      </c>
    </row>
    <row r="56" spans="1:9" ht="12" customHeight="1">
      <c r="A56" s="720">
        <v>2</v>
      </c>
      <c r="B56" s="199" t="s">
        <v>25</v>
      </c>
      <c r="C56" s="728"/>
      <c r="D56" s="728"/>
      <c r="E56" s="718"/>
      <c r="F56" s="48"/>
      <c r="G56" s="48"/>
      <c r="I56" s="6"/>
    </row>
    <row r="57" spans="1:10" ht="12" customHeight="1">
      <c r="A57" s="188"/>
      <c r="B57" s="141" t="s">
        <v>134</v>
      </c>
      <c r="C57" s="9" t="s">
        <v>55</v>
      </c>
      <c r="D57" s="134" t="s">
        <v>87</v>
      </c>
      <c r="E57" s="578">
        <v>25</v>
      </c>
      <c r="F57" s="63"/>
      <c r="G57" s="136">
        <f aca="true" t="shared" si="1" ref="G57:G63">E57</f>
        <v>25</v>
      </c>
      <c r="I57" s="253"/>
      <c r="J57" s="63">
        <v>36</v>
      </c>
    </row>
    <row r="58" spans="1:10" ht="12" customHeight="1">
      <c r="A58" s="188"/>
      <c r="B58" s="200" t="s">
        <v>125</v>
      </c>
      <c r="C58" s="9" t="s">
        <v>55</v>
      </c>
      <c r="D58" s="134" t="s">
        <v>87</v>
      </c>
      <c r="E58" s="578">
        <v>650</v>
      </c>
      <c r="F58" s="63"/>
      <c r="G58" s="136">
        <f t="shared" si="1"/>
        <v>650</v>
      </c>
      <c r="I58" s="253"/>
      <c r="J58" s="63">
        <v>1350</v>
      </c>
    </row>
    <row r="59" spans="1:10" ht="12" customHeight="1">
      <c r="A59" s="188"/>
      <c r="B59" s="141" t="s">
        <v>126</v>
      </c>
      <c r="C59" s="9" t="s">
        <v>127</v>
      </c>
      <c r="D59" s="139" t="s">
        <v>124</v>
      </c>
      <c r="E59" s="579">
        <v>54.4</v>
      </c>
      <c r="F59" s="201"/>
      <c r="G59" s="202">
        <f t="shared" si="1"/>
        <v>54.4</v>
      </c>
      <c r="I59" s="254"/>
      <c r="J59" s="201">
        <v>56.8</v>
      </c>
    </row>
    <row r="60" spans="1:10" ht="11.25" customHeight="1">
      <c r="A60" s="188"/>
      <c r="B60" s="141" t="s">
        <v>217</v>
      </c>
      <c r="C60" s="9" t="s">
        <v>127</v>
      </c>
      <c r="D60" s="134" t="s">
        <v>87</v>
      </c>
      <c r="E60" s="579">
        <v>0.6</v>
      </c>
      <c r="F60" s="201"/>
      <c r="G60" s="202">
        <f t="shared" si="1"/>
        <v>0.6</v>
      </c>
      <c r="I60" s="254"/>
      <c r="J60" s="201">
        <v>1.9</v>
      </c>
    </row>
    <row r="61" spans="1:10" ht="11.25" customHeight="1">
      <c r="A61" s="188"/>
      <c r="B61" s="141" t="s">
        <v>216</v>
      </c>
      <c r="C61" s="9" t="s">
        <v>70</v>
      </c>
      <c r="D61" s="134" t="s">
        <v>87</v>
      </c>
      <c r="E61" s="578">
        <v>25000</v>
      </c>
      <c r="F61" s="63"/>
      <c r="G61" s="136">
        <f t="shared" si="1"/>
        <v>25000</v>
      </c>
      <c r="I61" s="253"/>
      <c r="J61" s="63">
        <v>23100</v>
      </c>
    </row>
    <row r="62" spans="1:10" ht="12" customHeight="1">
      <c r="A62" s="718"/>
      <c r="B62" s="141" t="s">
        <v>128</v>
      </c>
      <c r="C62" s="9" t="s">
        <v>70</v>
      </c>
      <c r="D62" s="134" t="s">
        <v>87</v>
      </c>
      <c r="E62" s="578">
        <v>14000</v>
      </c>
      <c r="F62" s="63"/>
      <c r="G62" s="136">
        <f t="shared" si="1"/>
        <v>14000</v>
      </c>
      <c r="I62" s="253"/>
      <c r="J62" s="63">
        <v>7500</v>
      </c>
    </row>
    <row r="63" spans="1:10" ht="12.75" customHeight="1">
      <c r="A63" s="718"/>
      <c r="B63" s="141" t="s">
        <v>129</v>
      </c>
      <c r="C63" s="9" t="s">
        <v>70</v>
      </c>
      <c r="D63" s="134" t="s">
        <v>87</v>
      </c>
      <c r="E63" s="578">
        <v>10000</v>
      </c>
      <c r="F63" s="63"/>
      <c r="G63" s="136">
        <f t="shared" si="1"/>
        <v>10000</v>
      </c>
      <c r="H63" s="6"/>
      <c r="I63" s="6"/>
      <c r="J63" s="63">
        <f>J61-J62</f>
        <v>15600</v>
      </c>
    </row>
    <row r="64" spans="1:9" ht="12" customHeight="1">
      <c r="A64" s="718"/>
      <c r="B64" s="141" t="s">
        <v>130</v>
      </c>
      <c r="C64" s="9" t="s">
        <v>45</v>
      </c>
      <c r="D64" s="134" t="s">
        <v>67</v>
      </c>
      <c r="E64" s="53"/>
      <c r="F64" s="63">
        <f>E34</f>
        <v>245000</v>
      </c>
      <c r="G64" s="136">
        <f>F64</f>
        <v>245000</v>
      </c>
      <c r="H64" s="6"/>
      <c r="I64" s="6"/>
    </row>
    <row r="65" spans="1:9" ht="13.5" customHeight="1">
      <c r="A65" s="718"/>
      <c r="B65" s="141" t="s">
        <v>135</v>
      </c>
      <c r="C65" s="9" t="s">
        <v>45</v>
      </c>
      <c r="D65" s="134" t="s">
        <v>67</v>
      </c>
      <c r="E65" s="53"/>
      <c r="F65" s="63">
        <v>215000</v>
      </c>
      <c r="G65" s="136">
        <f>F65</f>
        <v>215000</v>
      </c>
      <c r="H65" s="6"/>
      <c r="I65" s="6"/>
    </row>
    <row r="66" spans="1:8" ht="12.75" customHeight="1">
      <c r="A66" s="718"/>
      <c r="B66" s="141" t="s">
        <v>131</v>
      </c>
      <c r="C66" s="9" t="s">
        <v>55</v>
      </c>
      <c r="D66" s="134" t="s">
        <v>87</v>
      </c>
      <c r="E66" s="53"/>
      <c r="F66" s="63">
        <f>E62</f>
        <v>14000</v>
      </c>
      <c r="G66" s="136">
        <f>F66</f>
        <v>14000</v>
      </c>
      <c r="H66" s="6"/>
    </row>
    <row r="67" spans="1:7" ht="11.25" customHeight="1">
      <c r="A67" s="720">
        <v>3</v>
      </c>
      <c r="B67" s="187" t="s">
        <v>26</v>
      </c>
      <c r="C67" s="728"/>
      <c r="D67" s="728"/>
      <c r="E67" s="82"/>
      <c r="F67" s="83"/>
      <c r="G67" s="82"/>
    </row>
    <row r="68" spans="1:7" ht="12" customHeight="1">
      <c r="A68" s="718"/>
      <c r="B68" s="30" t="s">
        <v>132</v>
      </c>
      <c r="C68" s="142" t="s">
        <v>45</v>
      </c>
      <c r="D68" s="134" t="s">
        <v>72</v>
      </c>
      <c r="E68" s="65"/>
      <c r="F68" s="203">
        <f>F65/F66</f>
        <v>15.357142857142858</v>
      </c>
      <c r="G68" s="202"/>
    </row>
    <row r="69" spans="1:7" ht="12.75" customHeight="1">
      <c r="A69" s="718"/>
      <c r="B69" s="30" t="s">
        <v>136</v>
      </c>
      <c r="C69" s="142" t="s">
        <v>45</v>
      </c>
      <c r="D69" s="134" t="s">
        <v>72</v>
      </c>
      <c r="E69" s="52"/>
      <c r="F69" s="52"/>
      <c r="G69" s="202">
        <f>F36/G61</f>
        <v>277.808</v>
      </c>
    </row>
    <row r="70" spans="1:7" ht="12.75" customHeight="1">
      <c r="A70" s="718"/>
      <c r="B70" s="138" t="s">
        <v>227</v>
      </c>
      <c r="C70" s="142" t="s">
        <v>45</v>
      </c>
      <c r="D70" s="134" t="s">
        <v>72</v>
      </c>
      <c r="E70" s="140">
        <f>D31/E61</f>
        <v>0</v>
      </c>
      <c r="F70" s="65"/>
      <c r="G70" s="202">
        <f>G55/G61</f>
        <v>267.608</v>
      </c>
    </row>
    <row r="71" spans="1:7" ht="12" customHeight="1">
      <c r="A71" s="720">
        <v>4</v>
      </c>
      <c r="B71" s="187" t="s">
        <v>27</v>
      </c>
      <c r="C71" s="728"/>
      <c r="D71" s="728"/>
      <c r="E71" s="90"/>
      <c r="F71" s="90"/>
      <c r="G71" s="90"/>
    </row>
    <row r="72" spans="1:7" ht="22.5" customHeight="1">
      <c r="A72" s="718"/>
      <c r="B72" s="243" t="s">
        <v>228</v>
      </c>
      <c r="C72" s="135" t="s">
        <v>50</v>
      </c>
      <c r="D72" s="134" t="s">
        <v>72</v>
      </c>
      <c r="E72" s="52"/>
      <c r="F72" s="52"/>
      <c r="G72" s="52">
        <v>9.4</v>
      </c>
    </row>
    <row r="73" spans="1:7" ht="23.25" customHeight="1">
      <c r="A73" s="718"/>
      <c r="B73" s="243" t="s">
        <v>133</v>
      </c>
      <c r="C73" s="135" t="s">
        <v>50</v>
      </c>
      <c r="D73" s="134" t="s">
        <v>72</v>
      </c>
      <c r="E73" s="52"/>
      <c r="F73" s="52"/>
      <c r="G73" s="52">
        <v>1</v>
      </c>
    </row>
    <row r="74" spans="1:7" ht="33" customHeight="1">
      <c r="A74" s="188">
        <v>4</v>
      </c>
      <c r="B74" s="882" t="str">
        <f>B35</f>
        <v>Створення належних і безпечних умов перебування працівників та відвідувачів культурних установ, а саме: обслуговування систем протипожежного захисту</v>
      </c>
      <c r="C74" s="883"/>
      <c r="D74" s="883"/>
      <c r="E74" s="883"/>
      <c r="F74" s="883"/>
      <c r="G74" s="884"/>
    </row>
    <row r="75" spans="1:7" ht="15.75">
      <c r="A75" s="186">
        <v>1</v>
      </c>
      <c r="B75" s="187" t="s">
        <v>24</v>
      </c>
      <c r="C75" s="746"/>
      <c r="D75" s="746"/>
      <c r="E75" s="674"/>
      <c r="F75" s="390"/>
      <c r="G75" s="390"/>
    </row>
    <row r="76" spans="1:7" ht="37.5" customHeight="1">
      <c r="A76" s="744"/>
      <c r="B76" s="492" t="s">
        <v>426</v>
      </c>
      <c r="C76" s="366" t="s">
        <v>112</v>
      </c>
      <c r="D76" s="367" t="s">
        <v>67</v>
      </c>
      <c r="E76" s="94">
        <f>D35</f>
        <v>10000</v>
      </c>
      <c r="F76" s="94">
        <f>D20</f>
        <v>0</v>
      </c>
      <c r="G76" s="94">
        <f>SUM(E76:F76)</f>
        <v>10000</v>
      </c>
    </row>
    <row r="77" spans="1:7" ht="15">
      <c r="A77" s="744">
        <v>2</v>
      </c>
      <c r="B77" s="80" t="s">
        <v>25</v>
      </c>
      <c r="C77" s="368"/>
      <c r="D77" s="369"/>
      <c r="E77" s="370"/>
      <c r="F77" s="370"/>
      <c r="G77" s="371"/>
    </row>
    <row r="78" spans="1:7" ht="15">
      <c r="A78" s="744"/>
      <c r="B78" s="73" t="s">
        <v>380</v>
      </c>
      <c r="C78" s="372" t="s">
        <v>144</v>
      </c>
      <c r="D78" s="367" t="s">
        <v>67</v>
      </c>
      <c r="E78" s="590">
        <v>1</v>
      </c>
      <c r="F78" s="373" t="s">
        <v>424</v>
      </c>
      <c r="G78" s="94">
        <f>SUM(E78:F78)</f>
        <v>1</v>
      </c>
    </row>
    <row r="79" spans="1:7" ht="15">
      <c r="A79" s="744">
        <v>3</v>
      </c>
      <c r="B79" s="80" t="s">
        <v>26</v>
      </c>
      <c r="C79" s="744"/>
      <c r="D79" s="744"/>
      <c r="E79" s="591"/>
      <c r="F79" s="83"/>
      <c r="G79" s="85"/>
    </row>
    <row r="80" spans="1:7" ht="15">
      <c r="A80" s="744"/>
      <c r="B80" s="377" t="s">
        <v>425</v>
      </c>
      <c r="C80" s="366" t="s">
        <v>112</v>
      </c>
      <c r="D80" s="367" t="s">
        <v>72</v>
      </c>
      <c r="E80" s="592">
        <f>E76/E78</f>
        <v>10000</v>
      </c>
      <c r="F80" s="592">
        <v>0</v>
      </c>
      <c r="G80" s="592">
        <f>G76/G78</f>
        <v>10000</v>
      </c>
    </row>
    <row r="81" spans="1:7" ht="15">
      <c r="A81" s="762" t="s">
        <v>28</v>
      </c>
      <c r="B81" s="762"/>
      <c r="C81" s="762"/>
      <c r="D81" s="717"/>
      <c r="E81" s="717"/>
      <c r="F81" s="81"/>
      <c r="G81" s="81"/>
    </row>
    <row r="82" spans="1:7" ht="15">
      <c r="A82" s="762" t="s">
        <v>29</v>
      </c>
      <c r="B82" s="762"/>
      <c r="C82" s="762"/>
      <c r="D82" s="88"/>
      <c r="E82" s="88"/>
      <c r="F82" s="774" t="s">
        <v>291</v>
      </c>
      <c r="G82" s="774"/>
    </row>
    <row r="83" spans="1:7" ht="15">
      <c r="A83" s="87"/>
      <c r="B83" s="717"/>
      <c r="C83" s="81"/>
      <c r="D83" s="113" t="s">
        <v>30</v>
      </c>
      <c r="E83" s="113"/>
      <c r="F83" s="779" t="s">
        <v>31</v>
      </c>
      <c r="G83" s="779"/>
    </row>
    <row r="84" spans="1:7" ht="15">
      <c r="A84" s="762" t="s">
        <v>32</v>
      </c>
      <c r="B84" s="762"/>
      <c r="C84" s="762"/>
      <c r="D84" s="113"/>
      <c r="E84" s="113"/>
      <c r="F84" s="388"/>
      <c r="G84" s="388"/>
    </row>
    <row r="85" spans="1:7" ht="15">
      <c r="A85" s="762" t="s">
        <v>33</v>
      </c>
      <c r="B85" s="762"/>
      <c r="C85" s="762"/>
      <c r="D85" s="88"/>
      <c r="E85" s="88"/>
      <c r="F85" s="774" t="s">
        <v>280</v>
      </c>
      <c r="G85" s="774"/>
    </row>
    <row r="86" spans="1:7" ht="15">
      <c r="A86" s="717"/>
      <c r="B86" s="714"/>
      <c r="C86" s="715"/>
      <c r="D86" s="440" t="s">
        <v>30</v>
      </c>
      <c r="E86" s="440"/>
      <c r="F86" s="775" t="s">
        <v>31</v>
      </c>
      <c r="G86" s="775"/>
    </row>
  </sheetData>
  <sheetProtection/>
  <mergeCells count="45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F20"/>
    <mergeCell ref="B21:G21"/>
    <mergeCell ref="B22:G22"/>
    <mergeCell ref="B23:G23"/>
    <mergeCell ref="B24:G24"/>
    <mergeCell ref="B25:G25"/>
    <mergeCell ref="B27:D27"/>
    <mergeCell ref="B28:G28"/>
    <mergeCell ref="B29:G29"/>
    <mergeCell ref="B30:G30"/>
    <mergeCell ref="B31:D31"/>
    <mergeCell ref="B32:C32"/>
    <mergeCell ref="B33:C33"/>
    <mergeCell ref="B34:C34"/>
    <mergeCell ref="B35:C35"/>
    <mergeCell ref="B36:C36"/>
    <mergeCell ref="B38:E38"/>
    <mergeCell ref="B43:G43"/>
    <mergeCell ref="B46:G46"/>
    <mergeCell ref="B74:G74"/>
    <mergeCell ref="F86:G86"/>
    <mergeCell ref="A81:C81"/>
    <mergeCell ref="A82:C82"/>
    <mergeCell ref="F82:G82"/>
    <mergeCell ref="F83:G83"/>
    <mergeCell ref="A84:C84"/>
    <mergeCell ref="A85:C85"/>
    <mergeCell ref="F85:G85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A11" sqref="A11"/>
    </sheetView>
  </sheetViews>
  <sheetFormatPr defaultColWidth="21.57421875" defaultRowHeight="15"/>
  <cols>
    <col min="1" max="1" width="3.421875" style="2" customWidth="1"/>
    <col min="2" max="2" width="59.7109375" style="2" customWidth="1"/>
    <col min="3" max="4" width="14.00390625" style="2" customWidth="1"/>
    <col min="5" max="5" width="16.00390625" style="2" customWidth="1"/>
    <col min="6" max="6" width="14.7109375" style="2" customWidth="1"/>
    <col min="7" max="7" width="16.00390625" style="2" customWidth="1"/>
    <col min="8" max="16384" width="21.57421875" style="2" customWidth="1"/>
  </cols>
  <sheetData>
    <row r="1" spans="6:7" ht="6.75" customHeight="1">
      <c r="F1" s="801" t="s">
        <v>181</v>
      </c>
      <c r="G1" s="802"/>
    </row>
    <row r="2" spans="6:7" ht="9.75" customHeight="1">
      <c r="F2" s="802"/>
      <c r="G2" s="802"/>
    </row>
    <row r="3" spans="6:7" ht="10.5" customHeight="1">
      <c r="F3" s="802"/>
      <c r="G3" s="802"/>
    </row>
    <row r="4" spans="1:6" ht="10.5" customHeight="1">
      <c r="A4" s="160"/>
      <c r="E4" s="6"/>
      <c r="F4" s="97" t="s">
        <v>0</v>
      </c>
    </row>
    <row r="5" spans="1:7" ht="9" customHeight="1">
      <c r="A5" s="160"/>
      <c r="E5" s="6"/>
      <c r="F5" s="762" t="s">
        <v>169</v>
      </c>
      <c r="G5" s="762"/>
    </row>
    <row r="6" spans="1:7" ht="25.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13" ht="11.25" customHeight="1">
      <c r="A8" s="160"/>
      <c r="B8" s="160"/>
      <c r="E8" s="3"/>
      <c r="F8" s="483" t="s">
        <v>349</v>
      </c>
      <c r="G8" s="161" t="s">
        <v>352</v>
      </c>
      <c r="H8" s="6"/>
      <c r="I8" s="6"/>
      <c r="J8" s="6"/>
      <c r="K8" s="6"/>
      <c r="L8" s="6"/>
      <c r="M8" s="6"/>
    </row>
    <row r="9" spans="1:13" ht="12" customHeight="1">
      <c r="A9" s="803" t="s">
        <v>195</v>
      </c>
      <c r="B9" s="803"/>
      <c r="C9" s="803"/>
      <c r="D9" s="803"/>
      <c r="E9" s="803"/>
      <c r="F9" s="803"/>
      <c r="G9" s="803"/>
      <c r="H9" s="6"/>
      <c r="I9" s="6"/>
      <c r="J9" s="6"/>
      <c r="K9" s="6"/>
      <c r="L9" s="6"/>
      <c r="M9" s="6"/>
    </row>
    <row r="10" spans="1:13" ht="13.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5.5" customHeight="1">
      <c r="A11" s="125" t="s">
        <v>172</v>
      </c>
      <c r="B11" s="414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9" customHeight="1">
      <c r="A12" s="759" t="s">
        <v>226</v>
      </c>
      <c r="B12" s="759"/>
      <c r="C12" s="760" t="s">
        <v>1</v>
      </c>
      <c r="D12" s="760"/>
      <c r="E12" s="760"/>
      <c r="F12" s="760"/>
      <c r="G12" s="354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111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55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97" t="s">
        <v>176</v>
      </c>
      <c r="B14" s="797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9.25" customHeight="1">
      <c r="A15" s="127" t="s">
        <v>175</v>
      </c>
      <c r="B15" s="414">
        <v>1011080</v>
      </c>
      <c r="C15" s="414">
        <v>1100</v>
      </c>
      <c r="D15" s="157" t="s">
        <v>194</v>
      </c>
      <c r="E15" s="796" t="s">
        <v>233</v>
      </c>
      <c r="F15" s="796"/>
      <c r="G15" s="245">
        <v>1355300000</v>
      </c>
      <c r="H15" s="7"/>
      <c r="I15" s="7"/>
      <c r="J15" s="7"/>
      <c r="K15" s="7"/>
      <c r="L15" s="7"/>
      <c r="M15" s="6"/>
    </row>
    <row r="16" spans="1:13" ht="23.25" customHeight="1">
      <c r="A16" s="81"/>
      <c r="B16" s="104" t="s">
        <v>176</v>
      </c>
      <c r="C16" s="250" t="s">
        <v>177</v>
      </c>
      <c r="D16" s="250" t="s">
        <v>178</v>
      </c>
      <c r="E16" s="797" t="s">
        <v>179</v>
      </c>
      <c r="F16" s="797"/>
      <c r="G16" s="415" t="s">
        <v>180</v>
      </c>
      <c r="H16" s="6"/>
      <c r="I16" s="6"/>
      <c r="J16" s="6"/>
      <c r="K16" s="6"/>
      <c r="L16" s="6"/>
      <c r="M16" s="6"/>
    </row>
    <row r="17" spans="1:13" ht="15" customHeight="1">
      <c r="A17" s="422" t="s">
        <v>2</v>
      </c>
      <c r="B17" s="798" t="s">
        <v>183</v>
      </c>
      <c r="C17" s="798"/>
      <c r="D17" s="468">
        <f>G38</f>
        <v>41417200</v>
      </c>
      <c r="E17" s="799" t="s">
        <v>182</v>
      </c>
      <c r="F17" s="799"/>
      <c r="G17" s="468">
        <f>E38</f>
        <v>39368700</v>
      </c>
      <c r="H17" s="6"/>
      <c r="I17" s="6"/>
      <c r="J17" s="6"/>
      <c r="K17" s="6"/>
      <c r="L17" s="6"/>
      <c r="M17" s="6"/>
    </row>
    <row r="18" spans="1:13" ht="14.25" customHeight="1">
      <c r="A18" s="422"/>
      <c r="B18" s="248" t="s">
        <v>188</v>
      </c>
      <c r="C18" s="469">
        <f>F38</f>
        <v>2048500</v>
      </c>
      <c r="D18" s="165" t="s">
        <v>187</v>
      </c>
      <c r="E18" s="421"/>
      <c r="F18" s="421"/>
      <c r="G18" s="165"/>
      <c r="H18" s="6"/>
      <c r="I18" s="6"/>
      <c r="J18" s="6"/>
      <c r="K18" s="6"/>
      <c r="L18" s="6"/>
      <c r="M18" s="6"/>
    </row>
    <row r="19" spans="1:13" ht="11.25" customHeight="1">
      <c r="A19" s="422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4.25" customHeight="1">
      <c r="A20" s="422"/>
      <c r="B20" s="800" t="s">
        <v>348</v>
      </c>
      <c r="C20" s="800"/>
      <c r="D20" s="800"/>
      <c r="E20" s="800"/>
      <c r="F20" s="258"/>
      <c r="G20" s="258"/>
      <c r="H20" s="6"/>
      <c r="I20" s="6"/>
      <c r="J20" s="6"/>
      <c r="K20" s="6"/>
      <c r="L20" s="6"/>
      <c r="M20" s="6"/>
    </row>
    <row r="21" spans="1:13" ht="17.25" customHeight="1">
      <c r="A21" s="422" t="s">
        <v>4</v>
      </c>
      <c r="B21" s="790" t="s">
        <v>184</v>
      </c>
      <c r="C21" s="790"/>
      <c r="D21" s="790"/>
      <c r="E21" s="790"/>
      <c r="F21" s="246"/>
      <c r="G21" s="246"/>
      <c r="H21" s="6"/>
      <c r="I21" s="6"/>
      <c r="J21" s="6"/>
      <c r="K21" s="6"/>
      <c r="L21" s="6"/>
      <c r="M21" s="6"/>
    </row>
    <row r="22" spans="1:13" ht="12" customHeight="1">
      <c r="A22" s="166" t="s">
        <v>7</v>
      </c>
      <c r="B22" s="793" t="s">
        <v>185</v>
      </c>
      <c r="C22" s="794"/>
      <c r="D22" s="794"/>
      <c r="E22" s="794"/>
      <c r="F22" s="255"/>
      <c r="G22" s="255"/>
      <c r="H22" s="6"/>
      <c r="I22" s="6"/>
      <c r="J22" s="6"/>
      <c r="K22" s="6"/>
      <c r="L22" s="6"/>
      <c r="M22" s="6"/>
    </row>
    <row r="23" spans="1:13" ht="14.25" customHeight="1">
      <c r="A23" s="419"/>
      <c r="B23" s="789" t="str">
        <f>B28</f>
        <v>Забезпечення надання початкової музичної освіти,  освіти з образотворчого мистецтва та художнього промислу</v>
      </c>
      <c r="C23" s="789"/>
      <c r="D23" s="789"/>
      <c r="E23" s="789"/>
      <c r="F23" s="246"/>
      <c r="G23" s="246"/>
      <c r="H23" s="6"/>
      <c r="I23" s="6"/>
      <c r="J23" s="6"/>
      <c r="K23" s="6"/>
      <c r="L23" s="6"/>
      <c r="M23" s="6"/>
    </row>
    <row r="24" spans="1:13" ht="12.75" customHeight="1">
      <c r="A24" s="422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7" ht="13.5" customHeight="1">
      <c r="A25" s="422"/>
      <c r="B25" s="261" t="s">
        <v>232</v>
      </c>
      <c r="C25" s="260"/>
      <c r="D25" s="260"/>
      <c r="E25" s="260"/>
      <c r="F25" s="260"/>
      <c r="G25" s="260"/>
    </row>
    <row r="26" spans="1:7" ht="12.75" customHeight="1">
      <c r="A26" s="422">
        <v>8</v>
      </c>
      <c r="B26" s="795" t="s">
        <v>6</v>
      </c>
      <c r="C26" s="795"/>
      <c r="D26" s="795"/>
      <c r="E26" s="42"/>
      <c r="F26" s="72"/>
      <c r="G26" s="72"/>
    </row>
    <row r="27" spans="1:7" ht="11.25" customHeight="1">
      <c r="A27" s="166" t="s">
        <v>7</v>
      </c>
      <c r="B27" s="789" t="s">
        <v>8</v>
      </c>
      <c r="C27" s="789"/>
      <c r="D27" s="789"/>
      <c r="E27" s="789"/>
      <c r="F27" s="246"/>
      <c r="G27" s="246"/>
    </row>
    <row r="28" spans="1:7" ht="12.75" customHeight="1">
      <c r="A28" s="417">
        <v>1</v>
      </c>
      <c r="B28" s="789" t="s">
        <v>53</v>
      </c>
      <c r="C28" s="789"/>
      <c r="D28" s="789"/>
      <c r="E28" s="789"/>
      <c r="F28" s="246"/>
      <c r="G28" s="246"/>
    </row>
    <row r="29" spans="1:7" ht="9" customHeight="1">
      <c r="A29" s="419"/>
      <c r="B29" s="196"/>
      <c r="C29" s="196"/>
      <c r="D29" s="196"/>
      <c r="E29" s="256"/>
      <c r="F29" s="257"/>
      <c r="G29" s="257"/>
    </row>
    <row r="30" spans="1:7" ht="10.5" customHeight="1">
      <c r="A30" s="422">
        <v>9</v>
      </c>
      <c r="B30" s="790" t="s">
        <v>10</v>
      </c>
      <c r="C30" s="790"/>
      <c r="D30" s="790"/>
      <c r="E30" s="790"/>
      <c r="F30" s="790"/>
      <c r="G30" s="251" t="s">
        <v>11</v>
      </c>
    </row>
    <row r="31" spans="1:7" ht="12.75" customHeight="1">
      <c r="A31" s="166" t="s">
        <v>7</v>
      </c>
      <c r="B31" s="789" t="s">
        <v>12</v>
      </c>
      <c r="C31" s="789"/>
      <c r="D31" s="789"/>
      <c r="E31" s="420" t="s">
        <v>13</v>
      </c>
      <c r="F31" s="423" t="s">
        <v>14</v>
      </c>
      <c r="G31" s="417" t="s">
        <v>15</v>
      </c>
    </row>
    <row r="32" spans="1:7" ht="9" customHeight="1">
      <c r="A32" s="420">
        <v>1</v>
      </c>
      <c r="B32" s="791">
        <v>2</v>
      </c>
      <c r="C32" s="791"/>
      <c r="D32" s="791"/>
      <c r="E32" s="420">
        <v>3</v>
      </c>
      <c r="F32" s="420">
        <v>4</v>
      </c>
      <c r="G32" s="420">
        <v>6</v>
      </c>
    </row>
    <row r="33" spans="1:10" ht="20.25" customHeight="1">
      <c r="A33" s="417">
        <v>1</v>
      </c>
      <c r="B33" s="792" t="str">
        <f>B28</f>
        <v>Забезпечення надання початкової музичної освіти,  освіти з образотворчого мистецтва та художнього промислу</v>
      </c>
      <c r="C33" s="792"/>
      <c r="D33" s="792"/>
      <c r="E33" s="441">
        <v>39368700</v>
      </c>
      <c r="F33" s="443">
        <v>2048500</v>
      </c>
      <c r="G33" s="444">
        <f>E33+F33</f>
        <v>41417200</v>
      </c>
      <c r="I33" s="301"/>
      <c r="J33" s="302"/>
    </row>
    <row r="34" spans="1:7" ht="6.75" customHeight="1">
      <c r="A34" s="417">
        <v>2</v>
      </c>
      <c r="B34" s="780"/>
      <c r="C34" s="781"/>
      <c r="D34" s="782"/>
      <c r="E34" s="552"/>
      <c r="F34" s="553"/>
      <c r="G34" s="552">
        <f>E34+F34</f>
        <v>0</v>
      </c>
    </row>
    <row r="35" spans="1:7" ht="15" customHeight="1" hidden="1">
      <c r="A35" s="417">
        <v>3</v>
      </c>
      <c r="B35" s="780"/>
      <c r="C35" s="781"/>
      <c r="D35" s="782"/>
      <c r="E35" s="552"/>
      <c r="F35" s="553"/>
      <c r="G35" s="552">
        <f>E35+F35</f>
        <v>0</v>
      </c>
    </row>
    <row r="36" spans="1:7" ht="39" customHeight="1" hidden="1">
      <c r="A36" s="417">
        <v>4</v>
      </c>
      <c r="B36" s="780"/>
      <c r="C36" s="781"/>
      <c r="D36" s="782"/>
      <c r="E36" s="552"/>
      <c r="F36" s="553"/>
      <c r="G36" s="552">
        <f>E36+F36</f>
        <v>0</v>
      </c>
    </row>
    <row r="37" spans="1:7" ht="16.5" customHeight="1" hidden="1">
      <c r="A37" s="453">
        <v>5</v>
      </c>
      <c r="B37" s="780"/>
      <c r="C37" s="781"/>
      <c r="D37" s="782"/>
      <c r="E37" s="552"/>
      <c r="F37" s="553"/>
      <c r="G37" s="552">
        <f>E37+F37</f>
        <v>0</v>
      </c>
    </row>
    <row r="38" spans="1:7" ht="15.75" customHeight="1">
      <c r="A38" s="786" t="s">
        <v>15</v>
      </c>
      <c r="B38" s="786"/>
      <c r="C38" s="786"/>
      <c r="D38" s="786"/>
      <c r="E38" s="442">
        <f>SUM(E33:E37)</f>
        <v>39368700</v>
      </c>
      <c r="F38" s="442">
        <f>SUM(F33:F37)</f>
        <v>2048500</v>
      </c>
      <c r="G38" s="442">
        <f>SUM(G33:G37)</f>
        <v>41417200</v>
      </c>
    </row>
    <row r="39" spans="1:7" ht="6.75" customHeight="1">
      <c r="A39" s="169"/>
      <c r="B39" s="42"/>
      <c r="C39" s="42"/>
      <c r="D39" s="42"/>
      <c r="E39" s="42"/>
      <c r="F39" s="42"/>
      <c r="G39" s="42"/>
    </row>
    <row r="40" spans="1:7" ht="9" customHeight="1">
      <c r="A40" s="336">
        <v>10</v>
      </c>
      <c r="B40" s="787" t="s">
        <v>17</v>
      </c>
      <c r="C40" s="787"/>
      <c r="D40" s="787"/>
      <c r="E40" s="170" t="s">
        <v>11</v>
      </c>
      <c r="F40" s="418"/>
      <c r="G40" s="42"/>
    </row>
    <row r="41" spans="1:7" ht="10.5" customHeight="1">
      <c r="A41" s="171"/>
      <c r="B41" s="420" t="s">
        <v>204</v>
      </c>
      <c r="C41" s="420" t="s">
        <v>13</v>
      </c>
      <c r="D41" s="420" t="s">
        <v>14</v>
      </c>
      <c r="E41" s="420" t="s">
        <v>15</v>
      </c>
      <c r="F41" s="143"/>
      <c r="G41" s="42"/>
    </row>
    <row r="42" spans="1:7" ht="6.75" customHeight="1">
      <c r="A42" s="171"/>
      <c r="B42" s="420">
        <v>1</v>
      </c>
      <c r="C42" s="420">
        <v>2</v>
      </c>
      <c r="D42" s="420">
        <v>3</v>
      </c>
      <c r="E42" s="420">
        <v>4</v>
      </c>
      <c r="F42" s="143"/>
      <c r="G42" s="42"/>
    </row>
    <row r="43" spans="1:7" ht="6.75" customHeight="1">
      <c r="A43" s="171"/>
      <c r="B43" s="172" t="s">
        <v>15</v>
      </c>
      <c r="C43" s="172"/>
      <c r="D43" s="172"/>
      <c r="E43" s="172"/>
      <c r="F43" s="143"/>
      <c r="G43" s="42"/>
    </row>
    <row r="44" spans="1:7" ht="7.5" customHeight="1">
      <c r="A44" s="169"/>
      <c r="B44" s="42"/>
      <c r="C44" s="42"/>
      <c r="D44" s="42"/>
      <c r="E44" s="42"/>
      <c r="F44" s="42"/>
      <c r="G44" s="42"/>
    </row>
    <row r="45" spans="1:7" ht="10.5" customHeight="1">
      <c r="A45" s="422">
        <v>11</v>
      </c>
      <c r="B45" s="788" t="s">
        <v>20</v>
      </c>
      <c r="C45" s="788"/>
      <c r="D45" s="788"/>
      <c r="E45" s="788"/>
      <c r="F45" s="788"/>
      <c r="G45" s="788"/>
    </row>
    <row r="46" spans="1:7" ht="12.75" customHeight="1">
      <c r="A46" s="173" t="s">
        <v>7</v>
      </c>
      <c r="B46" s="423" t="s">
        <v>21</v>
      </c>
      <c r="C46" s="173" t="s">
        <v>22</v>
      </c>
      <c r="D46" s="173" t="s">
        <v>23</v>
      </c>
      <c r="E46" s="423" t="s">
        <v>13</v>
      </c>
      <c r="F46" s="423" t="s">
        <v>14</v>
      </c>
      <c r="G46" s="423" t="s">
        <v>15</v>
      </c>
    </row>
    <row r="47" spans="1:7" ht="10.5" customHeight="1">
      <c r="A47" s="173">
        <v>1</v>
      </c>
      <c r="B47" s="173">
        <v>2</v>
      </c>
      <c r="C47" s="173">
        <v>3</v>
      </c>
      <c r="D47" s="173">
        <v>4</v>
      </c>
      <c r="E47" s="173">
        <v>5</v>
      </c>
      <c r="F47" s="173">
        <v>6</v>
      </c>
      <c r="G47" s="173">
        <v>7</v>
      </c>
    </row>
    <row r="48" spans="1:7" ht="11.25" customHeight="1">
      <c r="A48" s="249">
        <v>1</v>
      </c>
      <c r="B48" s="783" t="str">
        <f>B33</f>
        <v>Забезпечення надання початкової музичної освіти,  освіти з образотворчого мистецтва та художнього промислу</v>
      </c>
      <c r="C48" s="784"/>
      <c r="D48" s="784"/>
      <c r="E48" s="784"/>
      <c r="F48" s="784"/>
      <c r="G48" s="785"/>
    </row>
    <row r="49" spans="1:7" ht="9.75" customHeight="1">
      <c r="A49" s="453">
        <v>1</v>
      </c>
      <c r="B49" s="187" t="s">
        <v>24</v>
      </c>
      <c r="C49" s="419"/>
      <c r="D49" s="419"/>
      <c r="E49" s="419"/>
      <c r="F49" s="419"/>
      <c r="G49" s="419"/>
    </row>
    <row r="50" spans="1:7" ht="12" customHeight="1">
      <c r="A50" s="453"/>
      <c r="B50" s="174" t="s">
        <v>54</v>
      </c>
      <c r="C50" s="175" t="s">
        <v>55</v>
      </c>
      <c r="D50" s="9" t="s">
        <v>56</v>
      </c>
      <c r="E50" s="266">
        <v>4</v>
      </c>
      <c r="F50" s="266"/>
      <c r="G50" s="268">
        <f>E50+F50</f>
        <v>4</v>
      </c>
    </row>
    <row r="51" spans="1:7" ht="13.5" customHeight="1">
      <c r="A51" s="453"/>
      <c r="B51" s="174" t="s">
        <v>57</v>
      </c>
      <c r="C51" s="9" t="s">
        <v>55</v>
      </c>
      <c r="D51" s="9" t="s">
        <v>56</v>
      </c>
      <c r="E51" s="267">
        <v>3</v>
      </c>
      <c r="F51" s="267"/>
      <c r="G51" s="268">
        <f aca="true" t="shared" si="0" ref="G51:G60">E51+F51</f>
        <v>3</v>
      </c>
    </row>
    <row r="52" spans="1:7" ht="12.75" customHeight="1">
      <c r="A52" s="453"/>
      <c r="B52" s="174" t="s">
        <v>58</v>
      </c>
      <c r="C52" s="9" t="s">
        <v>55</v>
      </c>
      <c r="D52" s="9" t="s">
        <v>56</v>
      </c>
      <c r="E52" s="267">
        <v>1</v>
      </c>
      <c r="F52" s="267"/>
      <c r="G52" s="268">
        <f t="shared" si="0"/>
        <v>1</v>
      </c>
    </row>
    <row r="53" spans="1:7" ht="12.75" customHeight="1">
      <c r="A53" s="453"/>
      <c r="B53" s="174" t="s">
        <v>59</v>
      </c>
      <c r="C53" s="9" t="s">
        <v>55</v>
      </c>
      <c r="D53" s="9" t="s">
        <v>60</v>
      </c>
      <c r="E53" s="471">
        <f>E58+E57+E56+E55+E54</f>
        <v>243.64</v>
      </c>
      <c r="F53" s="267">
        <f>F58+F57+F56+F55+F54</f>
        <v>8</v>
      </c>
      <c r="G53" s="269">
        <f t="shared" si="0"/>
        <v>251.64</v>
      </c>
    </row>
    <row r="54" spans="1:7" ht="10.5" customHeight="1">
      <c r="A54" s="453"/>
      <c r="B54" s="234" t="s">
        <v>61</v>
      </c>
      <c r="C54" s="9" t="s">
        <v>55</v>
      </c>
      <c r="D54" s="9" t="s">
        <v>60</v>
      </c>
      <c r="E54" s="270">
        <v>9</v>
      </c>
      <c r="F54" s="270"/>
      <c r="G54" s="268">
        <f t="shared" si="0"/>
        <v>9</v>
      </c>
    </row>
    <row r="55" spans="1:7" ht="12.75" customHeight="1">
      <c r="A55" s="453"/>
      <c r="B55" s="234" t="s">
        <v>62</v>
      </c>
      <c r="C55" s="9" t="s">
        <v>55</v>
      </c>
      <c r="D55" s="9" t="s">
        <v>60</v>
      </c>
      <c r="E55" s="271">
        <v>204.89</v>
      </c>
      <c r="F55" s="270">
        <v>8</v>
      </c>
      <c r="G55" s="272">
        <f t="shared" si="0"/>
        <v>212.89</v>
      </c>
    </row>
    <row r="56" spans="1:7" ht="12.75" customHeight="1">
      <c r="A56" s="453"/>
      <c r="B56" s="234" t="s">
        <v>63</v>
      </c>
      <c r="C56" s="9" t="s">
        <v>55</v>
      </c>
      <c r="D56" s="9" t="s">
        <v>60</v>
      </c>
      <c r="E56" s="271">
        <v>4</v>
      </c>
      <c r="F56" s="270"/>
      <c r="G56" s="272">
        <f t="shared" si="0"/>
        <v>4</v>
      </c>
    </row>
    <row r="57" spans="1:7" ht="9.75" customHeight="1">
      <c r="A57" s="453"/>
      <c r="B57" s="234" t="s">
        <v>64</v>
      </c>
      <c r="C57" s="9" t="s">
        <v>55</v>
      </c>
      <c r="D57" s="9" t="s">
        <v>60</v>
      </c>
      <c r="E57" s="472">
        <v>16.75</v>
      </c>
      <c r="F57" s="270"/>
      <c r="G57" s="269">
        <f t="shared" si="0"/>
        <v>16.75</v>
      </c>
    </row>
    <row r="58" spans="1:7" ht="13.5" customHeight="1">
      <c r="A58" s="453"/>
      <c r="B58" s="234" t="s">
        <v>76</v>
      </c>
      <c r="C58" s="9" t="s">
        <v>55</v>
      </c>
      <c r="D58" s="9" t="s">
        <v>60</v>
      </c>
      <c r="E58" s="270">
        <v>9</v>
      </c>
      <c r="F58" s="270"/>
      <c r="G58" s="268">
        <f t="shared" si="0"/>
        <v>9</v>
      </c>
    </row>
    <row r="59" spans="1:7" ht="12.75" customHeight="1">
      <c r="A59" s="453"/>
      <c r="B59" s="234" t="s">
        <v>65</v>
      </c>
      <c r="C59" s="9" t="s">
        <v>55</v>
      </c>
      <c r="D59" s="9" t="s">
        <v>56</v>
      </c>
      <c r="E59" s="270">
        <v>15</v>
      </c>
      <c r="F59" s="270"/>
      <c r="G59" s="268">
        <f t="shared" si="0"/>
        <v>15</v>
      </c>
    </row>
    <row r="60" spans="1:7" ht="12" customHeight="1">
      <c r="A60" s="453"/>
      <c r="B60" s="234" t="s">
        <v>66</v>
      </c>
      <c r="C60" s="9" t="s">
        <v>55</v>
      </c>
      <c r="D60" s="9" t="s">
        <v>56</v>
      </c>
      <c r="E60" s="270">
        <v>132</v>
      </c>
      <c r="F60" s="270"/>
      <c r="G60" s="268">
        <f t="shared" si="0"/>
        <v>132</v>
      </c>
    </row>
    <row r="61" spans="1:7" ht="12" customHeight="1">
      <c r="A61" s="453"/>
      <c r="B61" s="234" t="s">
        <v>230</v>
      </c>
      <c r="C61" s="9" t="s">
        <v>45</v>
      </c>
      <c r="D61" s="9" t="s">
        <v>67</v>
      </c>
      <c r="E61" s="466">
        <f>SUM(E62:E64)</f>
        <v>39368700</v>
      </c>
      <c r="F61" s="466">
        <f>F63</f>
        <v>2048500</v>
      </c>
      <c r="G61" s="467">
        <f>G62+G63</f>
        <v>41417200</v>
      </c>
    </row>
    <row r="62" spans="1:7" ht="12.75" customHeight="1">
      <c r="A62" s="92"/>
      <c r="B62" s="234" t="s">
        <v>68</v>
      </c>
      <c r="C62" s="9" t="s">
        <v>45</v>
      </c>
      <c r="D62" s="9" t="s">
        <v>67</v>
      </c>
      <c r="E62" s="466">
        <f>E33</f>
        <v>39368700</v>
      </c>
      <c r="F62" s="466"/>
      <c r="G62" s="467">
        <f>E62+F62</f>
        <v>39368700</v>
      </c>
    </row>
    <row r="63" spans="1:7" ht="12.75" customHeight="1">
      <c r="A63" s="453"/>
      <c r="B63" s="234" t="s">
        <v>205</v>
      </c>
      <c r="C63" s="9" t="s">
        <v>45</v>
      </c>
      <c r="D63" s="9" t="s">
        <v>67</v>
      </c>
      <c r="E63" s="273">
        <f>F41</f>
        <v>0</v>
      </c>
      <c r="F63" s="466">
        <f>F33</f>
        <v>2048500</v>
      </c>
      <c r="G63" s="467">
        <f>E63+F63</f>
        <v>2048500</v>
      </c>
    </row>
    <row r="64" spans="1:7" ht="13.5" customHeight="1">
      <c r="A64" s="453"/>
      <c r="B64" s="176" t="s">
        <v>69</v>
      </c>
      <c r="C64" s="9" t="s">
        <v>45</v>
      </c>
      <c r="D64" s="9" t="s">
        <v>67</v>
      </c>
      <c r="E64" s="273"/>
      <c r="F64" s="466">
        <v>2038500</v>
      </c>
      <c r="G64" s="467">
        <f>E64+F64</f>
        <v>2038500</v>
      </c>
    </row>
    <row r="65" spans="1:7" ht="9.75" customHeight="1">
      <c r="A65" s="453">
        <v>2</v>
      </c>
      <c r="B65" s="187" t="s">
        <v>25</v>
      </c>
      <c r="C65" s="419"/>
      <c r="D65" s="419"/>
      <c r="E65" s="453"/>
      <c r="F65" s="453"/>
      <c r="G65" s="453"/>
    </row>
    <row r="66" spans="1:7" ht="12.75" customHeight="1">
      <c r="A66" s="453"/>
      <c r="B66" s="96" t="s">
        <v>231</v>
      </c>
      <c r="C66" s="9" t="s">
        <v>70</v>
      </c>
      <c r="D66" s="9" t="s">
        <v>56</v>
      </c>
      <c r="E66" s="274">
        <v>1417</v>
      </c>
      <c r="F66" s="276">
        <v>108</v>
      </c>
      <c r="G66" s="275">
        <f>E66+F66</f>
        <v>1525</v>
      </c>
    </row>
    <row r="67" spans="1:7" ht="11.25" customHeight="1">
      <c r="A67" s="453"/>
      <c r="B67" s="96" t="s">
        <v>71</v>
      </c>
      <c r="C67" s="9" t="s">
        <v>70</v>
      </c>
      <c r="D67" s="9" t="s">
        <v>56</v>
      </c>
      <c r="E67" s="274">
        <v>411</v>
      </c>
      <c r="F67" s="276"/>
      <c r="G67" s="275">
        <f>E67+F67</f>
        <v>411</v>
      </c>
    </row>
    <row r="68" spans="1:8" ht="9.75" customHeight="1">
      <c r="A68" s="453">
        <v>3</v>
      </c>
      <c r="B68" s="187" t="s">
        <v>26</v>
      </c>
      <c r="C68" s="419"/>
      <c r="D68" s="419"/>
      <c r="E68" s="453"/>
      <c r="F68" s="453"/>
      <c r="G68" s="453"/>
      <c r="H68" s="6"/>
    </row>
    <row r="69" spans="1:8" ht="15" customHeight="1">
      <c r="A69" s="453"/>
      <c r="B69" s="96" t="s">
        <v>203</v>
      </c>
      <c r="C69" s="9" t="s">
        <v>70</v>
      </c>
      <c r="D69" s="9" t="s">
        <v>72</v>
      </c>
      <c r="E69" s="277">
        <f>E66/E55</f>
        <v>6.915906095953927</v>
      </c>
      <c r="F69" s="271">
        <f>F66/F55</f>
        <v>13.5</v>
      </c>
      <c r="G69" s="272">
        <f>G66/G55</f>
        <v>7.163323782234958</v>
      </c>
      <c r="H69" s="6"/>
    </row>
    <row r="70" spans="1:8" ht="12.75" customHeight="1">
      <c r="A70" s="453"/>
      <c r="B70" s="96" t="s">
        <v>229</v>
      </c>
      <c r="C70" s="9" t="s">
        <v>73</v>
      </c>
      <c r="D70" s="9" t="s">
        <v>72</v>
      </c>
      <c r="E70" s="305"/>
      <c r="F70" s="306"/>
      <c r="G70" s="305">
        <f>G61/G66</f>
        <v>27158.819672131147</v>
      </c>
      <c r="H70" s="6"/>
    </row>
    <row r="71" spans="1:8" ht="13.5" customHeight="1">
      <c r="A71" s="177"/>
      <c r="B71" s="96" t="s">
        <v>74</v>
      </c>
      <c r="C71" s="9" t="s">
        <v>73</v>
      </c>
      <c r="D71" s="9" t="s">
        <v>72</v>
      </c>
      <c r="E71" s="305"/>
      <c r="F71" s="305">
        <f>F64/E66</f>
        <v>1438.6026817219479</v>
      </c>
      <c r="G71" s="305">
        <f>E71+F71</f>
        <v>1438.6026817219479</v>
      </c>
      <c r="H71" s="6"/>
    </row>
    <row r="72" spans="1:8" ht="12" customHeight="1">
      <c r="A72" s="453">
        <v>4</v>
      </c>
      <c r="B72" s="199" t="s">
        <v>27</v>
      </c>
      <c r="C72" s="419"/>
      <c r="D72" s="419"/>
      <c r="E72" s="247"/>
      <c r="F72" s="247"/>
      <c r="G72" s="247"/>
      <c r="H72" s="6"/>
    </row>
    <row r="73" spans="1:8" ht="24" customHeight="1">
      <c r="A73" s="453"/>
      <c r="B73" s="307" t="s">
        <v>206</v>
      </c>
      <c r="C73" s="179" t="s">
        <v>50</v>
      </c>
      <c r="D73" s="9" t="s">
        <v>72</v>
      </c>
      <c r="E73" s="62"/>
      <c r="F73" s="62"/>
      <c r="G73" s="62"/>
      <c r="H73" s="2">
        <v>-1.2</v>
      </c>
    </row>
    <row r="74" spans="1:7" ht="22.5" customHeight="1">
      <c r="A74" s="453"/>
      <c r="B74" s="307" t="s">
        <v>240</v>
      </c>
      <c r="C74" s="179" t="s">
        <v>50</v>
      </c>
      <c r="D74" s="9" t="s">
        <v>72</v>
      </c>
      <c r="E74" s="62"/>
      <c r="F74" s="62"/>
      <c r="G74" s="180">
        <v>5.2</v>
      </c>
    </row>
    <row r="75" spans="1:7" ht="13.5" customHeight="1">
      <c r="A75" s="454">
        <v>2</v>
      </c>
      <c r="B75" s="783">
        <f>B34</f>
        <v>0</v>
      </c>
      <c r="C75" s="784"/>
      <c r="D75" s="784"/>
      <c r="E75" s="784"/>
      <c r="F75" s="784"/>
      <c r="G75" s="785"/>
    </row>
    <row r="76" spans="1:7" ht="12" customHeight="1">
      <c r="A76" s="186">
        <v>1</v>
      </c>
      <c r="B76" s="187" t="s">
        <v>24</v>
      </c>
      <c r="C76" s="419"/>
      <c r="D76" s="419"/>
      <c r="E76" s="419"/>
      <c r="F76" s="419"/>
      <c r="G76" s="419"/>
    </row>
    <row r="77" spans="1:7" ht="13.5" customHeight="1">
      <c r="A77" s="450"/>
      <c r="B77" s="73" t="s">
        <v>285</v>
      </c>
      <c r="C77" s="366" t="s">
        <v>112</v>
      </c>
      <c r="D77" s="367" t="s">
        <v>67</v>
      </c>
      <c r="E77" s="94"/>
      <c r="F77" s="94"/>
      <c r="G77" s="94"/>
    </row>
    <row r="78" spans="1:7" ht="12" customHeight="1">
      <c r="A78" s="450">
        <v>2</v>
      </c>
      <c r="B78" s="80" t="s">
        <v>25</v>
      </c>
      <c r="C78" s="368"/>
      <c r="D78" s="369"/>
      <c r="E78" s="370"/>
      <c r="F78" s="370"/>
      <c r="G78" s="371"/>
    </row>
    <row r="79" spans="1:7" ht="15" customHeight="1">
      <c r="A79" s="450"/>
      <c r="B79" s="73" t="s">
        <v>362</v>
      </c>
      <c r="C79" s="372" t="s">
        <v>144</v>
      </c>
      <c r="D79" s="367" t="s">
        <v>67</v>
      </c>
      <c r="E79" s="373"/>
      <c r="F79" s="373"/>
      <c r="G79" s="94"/>
    </row>
    <row r="80" spans="1:7" ht="9.75" customHeight="1">
      <c r="A80" s="450">
        <v>3</v>
      </c>
      <c r="B80" s="80" t="s">
        <v>26</v>
      </c>
      <c r="C80" s="416"/>
      <c r="D80" s="416"/>
      <c r="E80" s="85"/>
      <c r="F80" s="83"/>
      <c r="G80" s="85"/>
    </row>
    <row r="81" spans="1:7" ht="11.25" customHeight="1">
      <c r="A81" s="450"/>
      <c r="B81" s="377" t="s">
        <v>259</v>
      </c>
      <c r="C81" s="366" t="s">
        <v>112</v>
      </c>
      <c r="D81" s="367" t="s">
        <v>72</v>
      </c>
      <c r="E81" s="376"/>
      <c r="F81" s="376"/>
      <c r="G81" s="376"/>
    </row>
    <row r="82" spans="1:7" ht="12.75" customHeight="1">
      <c r="A82" s="450">
        <v>4</v>
      </c>
      <c r="B82" s="80" t="s">
        <v>27</v>
      </c>
      <c r="C82" s="416"/>
      <c r="D82" s="416"/>
      <c r="E82" s="373"/>
      <c r="F82" s="373"/>
      <c r="G82" s="373"/>
    </row>
    <row r="83" spans="1:7" ht="15.75" customHeight="1">
      <c r="A83" s="452"/>
      <c r="B83" s="378" t="s">
        <v>271</v>
      </c>
      <c r="C83" s="375" t="s">
        <v>50</v>
      </c>
      <c r="D83" s="367" t="s">
        <v>72</v>
      </c>
      <c r="E83" s="390"/>
      <c r="F83" s="373"/>
      <c r="G83" s="390"/>
    </row>
    <row r="84" spans="1:7" ht="16.5" customHeight="1">
      <c r="A84" s="454">
        <v>3</v>
      </c>
      <c r="B84" s="783">
        <f>B35</f>
        <v>0</v>
      </c>
      <c r="C84" s="784"/>
      <c r="D84" s="784"/>
      <c r="E84" s="784"/>
      <c r="F84" s="784"/>
      <c r="G84" s="785"/>
    </row>
    <row r="85" spans="1:7" ht="10.5" customHeight="1">
      <c r="A85" s="186">
        <v>1</v>
      </c>
      <c r="B85" s="187" t="s">
        <v>24</v>
      </c>
      <c r="C85" s="419"/>
      <c r="D85" s="419"/>
      <c r="E85" s="419"/>
      <c r="F85" s="419"/>
      <c r="G85" s="419"/>
    </row>
    <row r="86" spans="1:7" ht="21.75" customHeight="1">
      <c r="A86" s="450"/>
      <c r="B86" s="73" t="s">
        <v>360</v>
      </c>
      <c r="C86" s="366" t="s">
        <v>112</v>
      </c>
      <c r="D86" s="367" t="s">
        <v>67</v>
      </c>
      <c r="E86" s="94"/>
      <c r="F86" s="94"/>
      <c r="G86" s="94"/>
    </row>
    <row r="87" spans="1:7" ht="15" customHeight="1">
      <c r="A87" s="450">
        <v>2</v>
      </c>
      <c r="B87" s="80" t="s">
        <v>25</v>
      </c>
      <c r="C87" s="368"/>
      <c r="D87" s="369"/>
      <c r="E87" s="370"/>
      <c r="F87" s="370"/>
      <c r="G87" s="371"/>
    </row>
    <row r="88" spans="1:7" ht="10.5" customHeight="1">
      <c r="A88" s="450"/>
      <c r="B88" s="73" t="s">
        <v>258</v>
      </c>
      <c r="C88" s="372" t="s">
        <v>144</v>
      </c>
      <c r="D88" s="367" t="s">
        <v>67</v>
      </c>
      <c r="E88" s="373"/>
      <c r="F88" s="373"/>
      <c r="G88" s="94"/>
    </row>
    <row r="89" spans="1:7" ht="15.75" customHeight="1">
      <c r="A89" s="450">
        <v>3</v>
      </c>
      <c r="B89" s="80" t="s">
        <v>26</v>
      </c>
      <c r="C89" s="416"/>
      <c r="D89" s="416"/>
      <c r="E89" s="85"/>
      <c r="F89" s="83"/>
      <c r="G89" s="85"/>
    </row>
    <row r="90" spans="1:7" ht="16.5" customHeight="1">
      <c r="A90" s="450"/>
      <c r="B90" s="377" t="s">
        <v>259</v>
      </c>
      <c r="C90" s="366" t="s">
        <v>112</v>
      </c>
      <c r="D90" s="367" t="s">
        <v>72</v>
      </c>
      <c r="E90" s="376"/>
      <c r="F90" s="376"/>
      <c r="G90" s="376"/>
    </row>
    <row r="91" spans="1:7" ht="13.5" customHeight="1">
      <c r="A91" s="450">
        <v>4</v>
      </c>
      <c r="B91" s="80" t="s">
        <v>27</v>
      </c>
      <c r="C91" s="416"/>
      <c r="D91" s="416"/>
      <c r="E91" s="373"/>
      <c r="F91" s="373"/>
      <c r="G91" s="373"/>
    </row>
    <row r="92" spans="1:7" ht="13.5" customHeight="1">
      <c r="A92" s="452"/>
      <c r="B92" s="378" t="s">
        <v>271</v>
      </c>
      <c r="C92" s="375" t="s">
        <v>50</v>
      </c>
      <c r="D92" s="367" t="s">
        <v>72</v>
      </c>
      <c r="E92" s="390"/>
      <c r="F92" s="373"/>
      <c r="G92" s="390"/>
    </row>
    <row r="93" spans="1:7" ht="26.25" customHeight="1">
      <c r="A93" s="454">
        <v>4</v>
      </c>
      <c r="B93" s="783">
        <f>B36</f>
        <v>0</v>
      </c>
      <c r="C93" s="784"/>
      <c r="D93" s="784"/>
      <c r="E93" s="784"/>
      <c r="F93" s="784"/>
      <c r="G93" s="785"/>
    </row>
    <row r="94" spans="1:7" ht="13.5" customHeight="1">
      <c r="A94" s="186">
        <v>1</v>
      </c>
      <c r="B94" s="187" t="s">
        <v>24</v>
      </c>
      <c r="C94" s="419"/>
      <c r="D94" s="419"/>
      <c r="E94" s="419"/>
      <c r="F94" s="419"/>
      <c r="G94" s="419"/>
    </row>
    <row r="95" spans="1:7" ht="12.75" customHeight="1">
      <c r="A95" s="450"/>
      <c r="B95" s="73" t="s">
        <v>361</v>
      </c>
      <c r="C95" s="366" t="s">
        <v>112</v>
      </c>
      <c r="D95" s="367" t="s">
        <v>67</v>
      </c>
      <c r="E95" s="94"/>
      <c r="F95" s="94"/>
      <c r="G95" s="94"/>
    </row>
    <row r="96" spans="1:7" ht="12.75" customHeight="1">
      <c r="A96" s="450">
        <v>2</v>
      </c>
      <c r="B96" s="80" t="s">
        <v>25</v>
      </c>
      <c r="C96" s="368"/>
      <c r="D96" s="369"/>
      <c r="E96" s="370"/>
      <c r="F96" s="370"/>
      <c r="G96" s="371"/>
    </row>
    <row r="97" spans="1:7" ht="12.75" customHeight="1">
      <c r="A97" s="450"/>
      <c r="B97" s="73" t="s">
        <v>258</v>
      </c>
      <c r="C97" s="372" t="s">
        <v>144</v>
      </c>
      <c r="D97" s="367" t="s">
        <v>67</v>
      </c>
      <c r="E97" s="373"/>
      <c r="F97" s="373"/>
      <c r="G97" s="94"/>
    </row>
    <row r="98" spans="1:7" ht="11.25" customHeight="1">
      <c r="A98" s="450">
        <v>3</v>
      </c>
      <c r="B98" s="80" t="s">
        <v>26</v>
      </c>
      <c r="C98" s="416"/>
      <c r="D98" s="416"/>
      <c r="E98" s="85"/>
      <c r="F98" s="83"/>
      <c r="G98" s="85"/>
    </row>
    <row r="99" spans="1:7" ht="12" customHeight="1">
      <c r="A99" s="450"/>
      <c r="B99" s="377" t="s">
        <v>259</v>
      </c>
      <c r="C99" s="366" t="s">
        <v>112</v>
      </c>
      <c r="D99" s="367" t="s">
        <v>72</v>
      </c>
      <c r="E99" s="376"/>
      <c r="F99" s="376"/>
      <c r="G99" s="376"/>
    </row>
    <row r="100" spans="1:7" ht="11.25" customHeight="1">
      <c r="A100" s="450">
        <v>4</v>
      </c>
      <c r="B100" s="80" t="s">
        <v>27</v>
      </c>
      <c r="C100" s="416"/>
      <c r="D100" s="416"/>
      <c r="E100" s="373"/>
      <c r="F100" s="373"/>
      <c r="G100" s="373"/>
    </row>
    <row r="101" spans="1:7" ht="15" customHeight="1">
      <c r="A101" s="452"/>
      <c r="B101" s="378" t="s">
        <v>271</v>
      </c>
      <c r="C101" s="375" t="s">
        <v>50</v>
      </c>
      <c r="D101" s="367" t="s">
        <v>72</v>
      </c>
      <c r="E101" s="390"/>
      <c r="F101" s="390"/>
      <c r="G101" s="390"/>
    </row>
    <row r="102" spans="1:7" ht="15" customHeight="1">
      <c r="A102" s="454">
        <v>5</v>
      </c>
      <c r="B102" s="783">
        <f>B37</f>
        <v>0</v>
      </c>
      <c r="C102" s="784"/>
      <c r="D102" s="784"/>
      <c r="E102" s="784"/>
      <c r="F102" s="784"/>
      <c r="G102" s="785"/>
    </row>
    <row r="103" spans="1:7" ht="12" customHeight="1">
      <c r="A103" s="186">
        <v>1</v>
      </c>
      <c r="B103" s="187" t="s">
        <v>24</v>
      </c>
      <c r="C103" s="454"/>
      <c r="D103" s="454"/>
      <c r="E103" s="454"/>
      <c r="F103" s="454"/>
      <c r="G103" s="454"/>
    </row>
    <row r="104" spans="1:7" ht="12.75" customHeight="1">
      <c r="A104" s="450"/>
      <c r="B104" s="73" t="s">
        <v>303</v>
      </c>
      <c r="C104" s="366" t="s">
        <v>112</v>
      </c>
      <c r="D104" s="367" t="s">
        <v>67</v>
      </c>
      <c r="E104" s="94"/>
      <c r="F104" s="94"/>
      <c r="G104" s="94"/>
    </row>
    <row r="105" spans="1:7" ht="15" customHeight="1">
      <c r="A105" s="450">
        <v>2</v>
      </c>
      <c r="B105" s="80" t="s">
        <v>25</v>
      </c>
      <c r="C105" s="368"/>
      <c r="D105" s="369"/>
      <c r="E105" s="370"/>
      <c r="F105" s="370"/>
      <c r="G105" s="371"/>
    </row>
    <row r="106" spans="1:7" ht="10.5" customHeight="1">
      <c r="A106" s="450"/>
      <c r="B106" s="73" t="s">
        <v>258</v>
      </c>
      <c r="C106" s="372" t="s">
        <v>144</v>
      </c>
      <c r="D106" s="367" t="s">
        <v>67</v>
      </c>
      <c r="E106" s="373"/>
      <c r="F106" s="373"/>
      <c r="G106" s="94"/>
    </row>
    <row r="107" spans="1:7" ht="11.25" customHeight="1">
      <c r="A107" s="450">
        <v>3</v>
      </c>
      <c r="B107" s="80" t="s">
        <v>26</v>
      </c>
      <c r="C107" s="450"/>
      <c r="D107" s="450"/>
      <c r="E107" s="85"/>
      <c r="F107" s="83"/>
      <c r="G107" s="85"/>
    </row>
    <row r="108" spans="1:7" ht="15" customHeight="1">
      <c r="A108" s="450"/>
      <c r="B108" s="377" t="s">
        <v>259</v>
      </c>
      <c r="C108" s="366" t="s">
        <v>112</v>
      </c>
      <c r="D108" s="367" t="s">
        <v>72</v>
      </c>
      <c r="E108" s="376"/>
      <c r="F108" s="376"/>
      <c r="G108" s="94"/>
    </row>
    <row r="109" spans="1:7" ht="11.25" customHeight="1">
      <c r="A109" s="450">
        <v>4</v>
      </c>
      <c r="B109" s="80" t="s">
        <v>27</v>
      </c>
      <c r="C109" s="450"/>
      <c r="D109" s="450"/>
      <c r="E109" s="373"/>
      <c r="F109" s="373"/>
      <c r="G109" s="373"/>
    </row>
    <row r="110" spans="1:7" ht="15" customHeight="1">
      <c r="A110" s="452"/>
      <c r="B110" s="378" t="s">
        <v>271</v>
      </c>
      <c r="C110" s="375" t="s">
        <v>50</v>
      </c>
      <c r="D110" s="367" t="s">
        <v>72</v>
      </c>
      <c r="E110" s="390"/>
      <c r="F110" s="390"/>
      <c r="G110" s="390"/>
    </row>
    <row r="111" spans="1:7" ht="15" customHeight="1">
      <c r="A111" s="762" t="s">
        <v>28</v>
      </c>
      <c r="B111" s="762"/>
      <c r="C111" s="762"/>
      <c r="D111" s="451"/>
      <c r="E111" s="451"/>
      <c r="F111" s="81"/>
      <c r="G111" s="81"/>
    </row>
    <row r="112" spans="1:7" ht="15" customHeight="1">
      <c r="A112" s="762" t="s">
        <v>29</v>
      </c>
      <c r="B112" s="762"/>
      <c r="C112" s="762"/>
      <c r="D112" s="88"/>
      <c r="E112" s="88"/>
      <c r="F112" s="774" t="s">
        <v>291</v>
      </c>
      <c r="G112" s="774"/>
    </row>
    <row r="113" spans="1:7" ht="15" customHeight="1">
      <c r="A113" s="87"/>
      <c r="B113" s="451"/>
      <c r="C113" s="81"/>
      <c r="D113" s="113" t="s">
        <v>30</v>
      </c>
      <c r="E113" s="113"/>
      <c r="F113" s="779" t="s">
        <v>31</v>
      </c>
      <c r="G113" s="779"/>
    </row>
    <row r="114" spans="1:7" ht="15" customHeight="1">
      <c r="A114" s="762" t="s">
        <v>32</v>
      </c>
      <c r="B114" s="762"/>
      <c r="C114" s="762"/>
      <c r="D114" s="113"/>
      <c r="E114" s="113"/>
      <c r="F114" s="388"/>
      <c r="G114" s="388"/>
    </row>
    <row r="115" spans="1:7" ht="15" customHeight="1">
      <c r="A115" s="762" t="s">
        <v>33</v>
      </c>
      <c r="B115" s="762"/>
      <c r="C115" s="762"/>
      <c r="D115" s="88"/>
      <c r="E115" s="88"/>
      <c r="F115" s="774" t="s">
        <v>280</v>
      </c>
      <c r="G115" s="774"/>
    </row>
    <row r="116" spans="1:7" ht="15">
      <c r="A116" s="451"/>
      <c r="B116" s="448"/>
      <c r="C116" s="449"/>
      <c r="D116" s="440" t="s">
        <v>30</v>
      </c>
      <c r="E116" s="440"/>
      <c r="F116" s="775" t="s">
        <v>31</v>
      </c>
      <c r="G116" s="775"/>
    </row>
  </sheetData>
  <sheetProtection/>
  <mergeCells count="49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E20"/>
    <mergeCell ref="B21:E21"/>
    <mergeCell ref="B22:E22"/>
    <mergeCell ref="B23:E23"/>
    <mergeCell ref="B24:G24"/>
    <mergeCell ref="B26:D26"/>
    <mergeCell ref="B27:E27"/>
    <mergeCell ref="B28:E28"/>
    <mergeCell ref="B30:F30"/>
    <mergeCell ref="B31:D31"/>
    <mergeCell ref="B32:D32"/>
    <mergeCell ref="B33:D33"/>
    <mergeCell ref="B34:D34"/>
    <mergeCell ref="B35:D35"/>
    <mergeCell ref="B36:D36"/>
    <mergeCell ref="B75:G75"/>
    <mergeCell ref="B84:G84"/>
    <mergeCell ref="B93:G93"/>
    <mergeCell ref="A112:C112"/>
    <mergeCell ref="A38:D38"/>
    <mergeCell ref="B40:D40"/>
    <mergeCell ref="B45:G45"/>
    <mergeCell ref="B48:G48"/>
    <mergeCell ref="A111:C111"/>
    <mergeCell ref="F112:G112"/>
    <mergeCell ref="F116:G116"/>
    <mergeCell ref="B37:D37"/>
    <mergeCell ref="B102:G102"/>
    <mergeCell ref="A114:C114"/>
    <mergeCell ref="A115:C115"/>
    <mergeCell ref="F115:G115"/>
    <mergeCell ref="F113:G11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B101" sqref="B101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400</v>
      </c>
      <c r="G8" s="161" t="s">
        <v>346</v>
      </c>
    </row>
    <row r="9" spans="1:7" ht="12" customHeight="1">
      <c r="A9" s="757" t="s">
        <v>413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731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725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39" customHeight="1">
      <c r="A15" s="206" t="s">
        <v>175</v>
      </c>
      <c r="B15" s="207">
        <v>1014060</v>
      </c>
      <c r="C15" s="207">
        <v>4060</v>
      </c>
      <c r="D15" s="208" t="s">
        <v>138</v>
      </c>
      <c r="E15" s="865" t="str">
        <f>'[1]Лист1 (2)'!$C$9</f>
        <v>Забезпечення діяльності палаців і будинків культури, клубів, центрів дозвілля та інших клубних закладів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729" t="s">
        <v>178</v>
      </c>
      <c r="E16" s="851" t="s">
        <v>179</v>
      </c>
      <c r="F16" s="851"/>
      <c r="G16" s="729" t="s">
        <v>180</v>
      </c>
    </row>
    <row r="17" spans="1:7" ht="15">
      <c r="A17" s="726" t="s">
        <v>2</v>
      </c>
      <c r="B17" s="866" t="s">
        <v>183</v>
      </c>
      <c r="C17" s="866"/>
      <c r="D17" s="468">
        <f>E39</f>
        <v>16056700</v>
      </c>
      <c r="E17" s="813" t="s">
        <v>182</v>
      </c>
      <c r="F17" s="813"/>
      <c r="G17" s="475">
        <f>C39</f>
        <v>14451200</v>
      </c>
    </row>
    <row r="18" spans="1:7" ht="15.75">
      <c r="A18" s="191"/>
      <c r="B18" s="163" t="s">
        <v>202</v>
      </c>
      <c r="C18" s="470">
        <f>D39</f>
        <v>1605500</v>
      </c>
      <c r="D18" s="165" t="s">
        <v>187</v>
      </c>
      <c r="E18" s="724"/>
      <c r="F18" s="724"/>
      <c r="G18" s="165"/>
    </row>
    <row r="19" spans="1:13" ht="14.25" customHeight="1">
      <c r="A19" s="726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66" customHeight="1">
      <c r="A20" s="191"/>
      <c r="B20" s="788" t="s">
        <v>414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726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718"/>
      <c r="B23" s="822" t="str">
        <f>B28</f>
        <v>Забезпечення організації  культурного дозвілля  населення  і зміцнення культурних традицій .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726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139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726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720">
        <v>1</v>
      </c>
      <c r="B28" s="859" t="s">
        <v>140</v>
      </c>
      <c r="C28" s="860"/>
      <c r="D28" s="860"/>
      <c r="E28" s="860"/>
      <c r="F28" s="860"/>
      <c r="G28" s="861"/>
    </row>
    <row r="29" spans="1:7" ht="7.5" customHeight="1">
      <c r="A29" s="718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726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720" t="s">
        <v>12</v>
      </c>
      <c r="C32" s="720" t="s">
        <v>13</v>
      </c>
      <c r="D32" s="720" t="s">
        <v>14</v>
      </c>
      <c r="E32" s="720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>
      <c r="A34" s="720">
        <v>1</v>
      </c>
      <c r="B34" s="722" t="str">
        <f>B28</f>
        <v>Забезпечення організації  культурного дозвілля  населення  і зміцнення культурних традицій .</v>
      </c>
      <c r="C34" s="441">
        <v>13856100</v>
      </c>
      <c r="D34" s="100">
        <v>105500</v>
      </c>
      <c r="E34" s="444">
        <f>C34+D34</f>
        <v>13961600</v>
      </c>
      <c r="F34" s="42"/>
      <c r="G34" s="42"/>
      <c r="H34" s="2">
        <v>-260</v>
      </c>
    </row>
    <row r="35" spans="1:7" ht="42" customHeight="1">
      <c r="A35" s="720">
        <v>2</v>
      </c>
      <c r="B35" s="130" t="s">
        <v>235</v>
      </c>
      <c r="C35" s="85">
        <v>585100</v>
      </c>
      <c r="D35" s="100"/>
      <c r="E35" s="100">
        <f>C35+D35</f>
        <v>585100</v>
      </c>
      <c r="F35" s="42"/>
      <c r="G35" s="42"/>
    </row>
    <row r="36" spans="1:8" ht="27" customHeight="1">
      <c r="A36" s="720">
        <v>3</v>
      </c>
      <c r="B36" s="130" t="s">
        <v>387</v>
      </c>
      <c r="C36" s="85"/>
      <c r="D36" s="100">
        <v>1500000</v>
      </c>
      <c r="E36" s="100">
        <f>C36+D36</f>
        <v>1500000</v>
      </c>
      <c r="F36" s="42"/>
      <c r="G36" s="42"/>
      <c r="H36" s="2" t="s">
        <v>305</v>
      </c>
    </row>
    <row r="37" spans="1:7" ht="41.25" customHeight="1">
      <c r="A37" s="720">
        <v>4</v>
      </c>
      <c r="B37" s="130" t="s">
        <v>412</v>
      </c>
      <c r="C37" s="85">
        <v>10000</v>
      </c>
      <c r="D37" s="100"/>
      <c r="E37" s="100">
        <f>C37+D37</f>
        <v>10000</v>
      </c>
      <c r="F37" s="42"/>
      <c r="G37" s="42"/>
    </row>
    <row r="38" spans="1:7" ht="40.5" customHeight="1">
      <c r="A38" s="720"/>
      <c r="B38" s="130"/>
      <c r="C38" s="85"/>
      <c r="D38" s="100"/>
      <c r="E38" s="100">
        <f>C38+D38</f>
        <v>0</v>
      </c>
      <c r="F38" s="42"/>
      <c r="G38" s="42"/>
    </row>
    <row r="39" spans="1:7" ht="16.5" customHeight="1">
      <c r="A39" s="862" t="s">
        <v>15</v>
      </c>
      <c r="B39" s="862"/>
      <c r="C39" s="444">
        <f>SUM(C34:C38)</f>
        <v>14451200</v>
      </c>
      <c r="D39" s="444">
        <f>SUM(D34:D38)</f>
        <v>1605500</v>
      </c>
      <c r="E39" s="444">
        <f>SUM(E34:E38)</f>
        <v>16056700</v>
      </c>
      <c r="F39" s="42"/>
      <c r="G39" s="42"/>
    </row>
    <row r="40" spans="1:7" ht="10.5" customHeight="1">
      <c r="A40" s="169"/>
      <c r="B40" s="42"/>
      <c r="C40" s="42"/>
      <c r="D40" s="42"/>
      <c r="E40" s="42"/>
      <c r="F40" s="42"/>
      <c r="G40" s="42"/>
    </row>
    <row r="41" spans="1:7" ht="15.75" customHeight="1">
      <c r="A41" s="210">
        <v>10</v>
      </c>
      <c r="B41" s="863" t="s">
        <v>17</v>
      </c>
      <c r="C41" s="863"/>
      <c r="D41" s="863"/>
      <c r="E41" s="863"/>
      <c r="F41" s="211" t="s">
        <v>11</v>
      </c>
      <c r="G41" s="42"/>
    </row>
    <row r="42" spans="1:7" ht="14.25" customHeight="1">
      <c r="A42" s="198"/>
      <c r="B42" s="173" t="s">
        <v>218</v>
      </c>
      <c r="C42" s="173" t="s">
        <v>13</v>
      </c>
      <c r="D42" s="173" t="s">
        <v>14</v>
      </c>
      <c r="E42" s="173" t="s">
        <v>15</v>
      </c>
      <c r="F42" s="198"/>
      <c r="G42" s="42"/>
    </row>
    <row r="43" spans="1:7" ht="9" customHeight="1">
      <c r="A43" s="198"/>
      <c r="B43" s="173">
        <v>1</v>
      </c>
      <c r="C43" s="173">
        <v>2</v>
      </c>
      <c r="D43" s="173">
        <v>3</v>
      </c>
      <c r="E43" s="173">
        <v>4</v>
      </c>
      <c r="F43" s="198"/>
      <c r="G43" s="42"/>
    </row>
    <row r="44" spans="1:7" ht="9.75" customHeight="1">
      <c r="A44" s="198"/>
      <c r="B44" s="185" t="s">
        <v>15</v>
      </c>
      <c r="C44" s="185"/>
      <c r="D44" s="185"/>
      <c r="E44" s="185"/>
      <c r="F44" s="198"/>
      <c r="G44" s="42"/>
    </row>
    <row r="45" spans="1:7" ht="10.5" customHeight="1">
      <c r="A45" s="169"/>
      <c r="B45" s="42"/>
      <c r="C45" s="42"/>
      <c r="D45" s="42"/>
      <c r="E45" s="42"/>
      <c r="F45" s="42"/>
      <c r="G45" s="42"/>
    </row>
    <row r="46" spans="1:7" ht="15">
      <c r="A46" s="726">
        <v>11</v>
      </c>
      <c r="B46" s="788" t="s">
        <v>20</v>
      </c>
      <c r="C46" s="788"/>
      <c r="D46" s="788"/>
      <c r="E46" s="788"/>
      <c r="F46" s="788"/>
      <c r="G46" s="788"/>
    </row>
    <row r="47" spans="1:7" ht="21.75" customHeight="1">
      <c r="A47" s="173" t="s">
        <v>7</v>
      </c>
      <c r="B47" s="720" t="s">
        <v>21</v>
      </c>
      <c r="C47" s="720" t="s">
        <v>22</v>
      </c>
      <c r="D47" s="720" t="s">
        <v>23</v>
      </c>
      <c r="E47" s="720" t="s">
        <v>13</v>
      </c>
      <c r="F47" s="720" t="s">
        <v>14</v>
      </c>
      <c r="G47" s="720" t="s">
        <v>15</v>
      </c>
    </row>
    <row r="48" spans="1:7" ht="8.2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14.25" customHeight="1">
      <c r="A49" s="730">
        <v>1</v>
      </c>
      <c r="B49" s="853" t="str">
        <f>B34</f>
        <v>Забезпечення організації  культурного дозвілля  населення  і зміцнення культурних традицій .</v>
      </c>
      <c r="C49" s="854"/>
      <c r="D49" s="854"/>
      <c r="E49" s="854"/>
      <c r="F49" s="854"/>
      <c r="G49" s="855"/>
    </row>
    <row r="50" spans="1:7" ht="14.25" customHeight="1">
      <c r="A50" s="186">
        <v>1</v>
      </c>
      <c r="B50" s="187" t="s">
        <v>24</v>
      </c>
      <c r="C50" s="718"/>
      <c r="D50" s="718"/>
      <c r="E50" s="718"/>
      <c r="F50" s="718"/>
      <c r="G50" s="718"/>
    </row>
    <row r="51" spans="1:9" ht="13.5" customHeight="1">
      <c r="A51" s="718"/>
      <c r="B51" s="174" t="s">
        <v>54</v>
      </c>
      <c r="C51" s="34" t="s">
        <v>55</v>
      </c>
      <c r="D51" s="9" t="s">
        <v>56</v>
      </c>
      <c r="E51" s="45">
        <v>29</v>
      </c>
      <c r="F51" s="35"/>
      <c r="G51" s="47">
        <f aca="true" t="shared" si="0" ref="G51:G56">E51</f>
        <v>29</v>
      </c>
      <c r="I51" s="2" t="s">
        <v>243</v>
      </c>
    </row>
    <row r="52" spans="1:10" ht="13.5" customHeight="1">
      <c r="A52" s="718"/>
      <c r="B52" s="76" t="s">
        <v>141</v>
      </c>
      <c r="C52" s="34" t="s">
        <v>55</v>
      </c>
      <c r="D52" s="9" t="s">
        <v>56</v>
      </c>
      <c r="E52" s="45">
        <v>29</v>
      </c>
      <c r="F52" s="35"/>
      <c r="G52" s="47">
        <f t="shared" si="0"/>
        <v>29</v>
      </c>
      <c r="H52" s="66">
        <v>24</v>
      </c>
      <c r="I52" s="66">
        <v>3</v>
      </c>
      <c r="J52" s="2" t="s">
        <v>244</v>
      </c>
    </row>
    <row r="53" spans="1:10" ht="15" customHeight="1">
      <c r="A53" s="718"/>
      <c r="B53" s="76" t="s">
        <v>142</v>
      </c>
      <c r="C53" s="34" t="s">
        <v>55</v>
      </c>
      <c r="D53" s="9" t="s">
        <v>56</v>
      </c>
      <c r="E53" s="566">
        <v>118</v>
      </c>
      <c r="F53" s="35"/>
      <c r="G53" s="47">
        <f t="shared" si="0"/>
        <v>118</v>
      </c>
      <c r="H53" s="66">
        <v>2</v>
      </c>
      <c r="I53" s="66"/>
      <c r="J53" s="2" t="s">
        <v>245</v>
      </c>
    </row>
    <row r="54" spans="1:9" ht="15.75">
      <c r="A54" s="718"/>
      <c r="B54" s="76" t="s">
        <v>220</v>
      </c>
      <c r="C54" s="34" t="s">
        <v>55</v>
      </c>
      <c r="D54" s="9" t="s">
        <v>60</v>
      </c>
      <c r="E54" s="567">
        <f>SUM(E55:E58)</f>
        <v>100.3</v>
      </c>
      <c r="F54" s="35"/>
      <c r="G54" s="50">
        <f t="shared" si="0"/>
        <v>100.3</v>
      </c>
      <c r="H54" s="212">
        <f>SUM(H55:H58)</f>
        <v>37</v>
      </c>
      <c r="I54" s="212">
        <f>SUM(I55:I58)</f>
        <v>44.3</v>
      </c>
    </row>
    <row r="55" spans="1:9" ht="12.75" customHeight="1">
      <c r="A55" s="188"/>
      <c r="B55" s="30" t="s">
        <v>101</v>
      </c>
      <c r="C55" s="34" t="s">
        <v>55</v>
      </c>
      <c r="D55" s="9" t="s">
        <v>60</v>
      </c>
      <c r="E55" s="568">
        <v>30.5</v>
      </c>
      <c r="F55" s="35"/>
      <c r="G55" s="50">
        <f t="shared" si="0"/>
        <v>30.5</v>
      </c>
      <c r="H55" s="66">
        <v>34</v>
      </c>
      <c r="I55" s="259">
        <v>17.5</v>
      </c>
    </row>
    <row r="56" spans="1:9" ht="12.75" customHeight="1">
      <c r="A56" s="718"/>
      <c r="B56" s="30" t="s">
        <v>102</v>
      </c>
      <c r="C56" s="34" t="s">
        <v>55</v>
      </c>
      <c r="D56" s="9" t="s">
        <v>60</v>
      </c>
      <c r="E56" s="568">
        <v>40.5</v>
      </c>
      <c r="F56" s="35"/>
      <c r="G56" s="50">
        <f t="shared" si="0"/>
        <v>40.5</v>
      </c>
      <c r="H56" s="66"/>
      <c r="I56" s="259">
        <v>6.5</v>
      </c>
    </row>
    <row r="57" spans="1:11" ht="12" customHeight="1">
      <c r="A57" s="718"/>
      <c r="B57" s="30" t="s">
        <v>103</v>
      </c>
      <c r="C57" s="34" t="s">
        <v>55</v>
      </c>
      <c r="D57" s="9" t="s">
        <v>60</v>
      </c>
      <c r="E57" s="568">
        <v>7.5</v>
      </c>
      <c r="F57" s="36"/>
      <c r="G57" s="50">
        <f>SUM(E57:F57)</f>
        <v>7.5</v>
      </c>
      <c r="H57" s="66">
        <v>2</v>
      </c>
      <c r="I57" s="259">
        <v>20.3</v>
      </c>
      <c r="J57" s="2" t="s">
        <v>247</v>
      </c>
      <c r="K57" s="2" t="s">
        <v>246</v>
      </c>
    </row>
    <row r="58" spans="1:9" ht="12.75" customHeight="1">
      <c r="A58" s="188"/>
      <c r="B58" s="76" t="s">
        <v>294</v>
      </c>
      <c r="C58" s="34" t="s">
        <v>55</v>
      </c>
      <c r="D58" s="9" t="s">
        <v>60</v>
      </c>
      <c r="E58" s="566">
        <v>21.8</v>
      </c>
      <c r="F58" s="28"/>
      <c r="G58" s="48">
        <f>SUM(E58:F58)</f>
        <v>21.8</v>
      </c>
      <c r="H58" s="66">
        <v>1</v>
      </c>
      <c r="I58" s="45"/>
    </row>
    <row r="59" spans="1:7" ht="27" customHeight="1">
      <c r="A59" s="188"/>
      <c r="B59" s="76" t="s">
        <v>219</v>
      </c>
      <c r="C59" s="34" t="s">
        <v>45</v>
      </c>
      <c r="D59" s="213" t="s">
        <v>67</v>
      </c>
      <c r="E59" s="476">
        <f>C34</f>
        <v>13856100</v>
      </c>
      <c r="F59" s="39"/>
      <c r="G59" s="477">
        <f aca="true" t="shared" si="1" ref="G59:G64">E59</f>
        <v>13856100</v>
      </c>
    </row>
    <row r="60" spans="1:7" ht="13.5" customHeight="1">
      <c r="A60" s="186">
        <v>2</v>
      </c>
      <c r="B60" s="187" t="s">
        <v>25</v>
      </c>
      <c r="C60" s="48"/>
      <c r="D60" s="134"/>
      <c r="E60" s="38"/>
      <c r="F60" s="53"/>
      <c r="G60" s="49"/>
    </row>
    <row r="61" spans="1:11" ht="12.75" customHeight="1">
      <c r="A61" s="186"/>
      <c r="B61" s="76" t="s">
        <v>145</v>
      </c>
      <c r="C61" s="9" t="s">
        <v>70</v>
      </c>
      <c r="D61" s="139" t="s">
        <v>124</v>
      </c>
      <c r="E61" s="581">
        <v>91040</v>
      </c>
      <c r="F61" s="54"/>
      <c r="G61" s="49">
        <f t="shared" si="1"/>
        <v>91040</v>
      </c>
      <c r="H61" s="66"/>
      <c r="J61" s="46">
        <v>119570</v>
      </c>
      <c r="K61" s="2">
        <v>125710</v>
      </c>
    </row>
    <row r="62" spans="1:10" ht="13.5" customHeight="1">
      <c r="A62" s="186"/>
      <c r="B62" s="76" t="s">
        <v>128</v>
      </c>
      <c r="C62" s="9" t="s">
        <v>70</v>
      </c>
      <c r="D62" s="134" t="s">
        <v>87</v>
      </c>
      <c r="E62" s="582"/>
      <c r="F62" s="54"/>
      <c r="G62" s="55"/>
      <c r="H62" s="66">
        <v>39720</v>
      </c>
      <c r="J62" s="144"/>
    </row>
    <row r="63" spans="1:10" ht="12" customHeight="1">
      <c r="A63" s="186"/>
      <c r="B63" s="76" t="s">
        <v>129</v>
      </c>
      <c r="C63" s="9" t="s">
        <v>70</v>
      </c>
      <c r="D63" s="134" t="s">
        <v>87</v>
      </c>
      <c r="E63" s="581">
        <v>100000</v>
      </c>
      <c r="F63" s="54"/>
      <c r="G63" s="49">
        <f t="shared" si="1"/>
        <v>100000</v>
      </c>
      <c r="J63" s="46">
        <f>J61</f>
        <v>119570</v>
      </c>
    </row>
    <row r="64" spans="1:10" ht="26.25" customHeight="1">
      <c r="A64" s="720"/>
      <c r="B64" s="76" t="s">
        <v>146</v>
      </c>
      <c r="C64" s="9" t="s">
        <v>43</v>
      </c>
      <c r="D64" s="134" t="s">
        <v>87</v>
      </c>
      <c r="E64" s="583">
        <v>880</v>
      </c>
      <c r="F64" s="56"/>
      <c r="G64" s="49">
        <f t="shared" si="1"/>
        <v>880</v>
      </c>
      <c r="H64" s="2">
        <v>779</v>
      </c>
      <c r="J64" s="58">
        <v>372</v>
      </c>
    </row>
    <row r="65" spans="1:8" ht="13.5" customHeight="1">
      <c r="A65" s="720"/>
      <c r="B65" s="76" t="s">
        <v>171</v>
      </c>
      <c r="C65" s="34" t="s">
        <v>45</v>
      </c>
      <c r="D65" s="134" t="s">
        <v>87</v>
      </c>
      <c r="E65" s="584"/>
      <c r="F65" s="57">
        <f>D34</f>
        <v>105500</v>
      </c>
      <c r="G65" s="49">
        <f>F65</f>
        <v>105500</v>
      </c>
      <c r="H65" s="6"/>
    </row>
    <row r="66" spans="1:8" ht="14.25" customHeight="1">
      <c r="A66" s="720"/>
      <c r="B66" s="76" t="s">
        <v>135</v>
      </c>
      <c r="C66" s="34" t="s">
        <v>45</v>
      </c>
      <c r="D66" s="134" t="s">
        <v>67</v>
      </c>
      <c r="E66" s="585"/>
      <c r="F66" s="39"/>
      <c r="G66" s="36"/>
      <c r="H66" s="6">
        <v>198600</v>
      </c>
    </row>
    <row r="67" spans="1:8" ht="13.5" customHeight="1">
      <c r="A67" s="720"/>
      <c r="B67" s="76" t="s">
        <v>143</v>
      </c>
      <c r="C67" s="9" t="s">
        <v>144</v>
      </c>
      <c r="D67" s="134" t="s">
        <v>67</v>
      </c>
      <c r="E67" s="586"/>
      <c r="F67" s="39"/>
      <c r="G67" s="36"/>
      <c r="H67" s="6">
        <v>39720</v>
      </c>
    </row>
    <row r="68" spans="1:7" ht="12.75" customHeight="1">
      <c r="A68" s="186">
        <v>3</v>
      </c>
      <c r="B68" s="187" t="s">
        <v>26</v>
      </c>
      <c r="C68" s="718"/>
      <c r="D68" s="728"/>
      <c r="E68" s="569"/>
      <c r="F68" s="25"/>
      <c r="G68" s="24"/>
    </row>
    <row r="69" spans="1:8" ht="14.25" customHeight="1">
      <c r="A69" s="720"/>
      <c r="B69" s="76" t="s">
        <v>147</v>
      </c>
      <c r="C69" s="31" t="s">
        <v>45</v>
      </c>
      <c r="D69" s="134" t="s">
        <v>72</v>
      </c>
      <c r="E69" s="570"/>
      <c r="F69" s="41"/>
      <c r="G69" s="214"/>
      <c r="H69" s="2">
        <v>5</v>
      </c>
    </row>
    <row r="70" spans="1:7" ht="15.75" customHeight="1">
      <c r="A70" s="720"/>
      <c r="B70" s="76" t="s">
        <v>136</v>
      </c>
      <c r="C70" s="31" t="s">
        <v>45</v>
      </c>
      <c r="D70" s="134" t="s">
        <v>72</v>
      </c>
      <c r="E70" s="571">
        <f>E59/E61</f>
        <v>152.19793497363796</v>
      </c>
      <c r="F70" s="51">
        <f>F65/E61</f>
        <v>1.1588312829525482</v>
      </c>
      <c r="G70" s="50">
        <f>E39/G63</f>
        <v>160.567</v>
      </c>
    </row>
    <row r="71" spans="1:7" ht="14.25" customHeight="1">
      <c r="A71" s="720"/>
      <c r="B71" s="76" t="s">
        <v>148</v>
      </c>
      <c r="C71" s="31" t="s">
        <v>45</v>
      </c>
      <c r="D71" s="134" t="s">
        <v>72</v>
      </c>
      <c r="E71" s="572">
        <f>E59/E64</f>
        <v>15745.568181818182</v>
      </c>
      <c r="F71" s="145">
        <f>D39/E64</f>
        <v>1824.4318181818182</v>
      </c>
      <c r="G71" s="50">
        <f>E39/G64</f>
        <v>18246.25</v>
      </c>
    </row>
    <row r="72" spans="1:7" ht="14.25" customHeight="1">
      <c r="A72" s="186">
        <v>4</v>
      </c>
      <c r="B72" s="187" t="s">
        <v>27</v>
      </c>
      <c r="C72" s="718"/>
      <c r="D72" s="728"/>
      <c r="E72" s="43"/>
      <c r="F72" s="43"/>
      <c r="G72" s="43"/>
    </row>
    <row r="73" spans="1:7" ht="37.5" customHeight="1">
      <c r="A73" s="718"/>
      <c r="B73" s="30" t="s">
        <v>163</v>
      </c>
      <c r="C73" s="32" t="s">
        <v>50</v>
      </c>
      <c r="D73" s="134" t="s">
        <v>72</v>
      </c>
      <c r="E73" s="29">
        <v>9</v>
      </c>
      <c r="F73" s="29"/>
      <c r="G73" s="51">
        <f>E73+F73</f>
        <v>9</v>
      </c>
    </row>
    <row r="74" spans="1:7" ht="17.25" customHeight="1">
      <c r="A74" s="236">
        <v>2</v>
      </c>
      <c r="B74" s="856" t="str">
        <f>B35</f>
        <v>Фінансова підтримка  Комунального закладу "Дрогобицького культурно-освітнього центру ім. І. Франка"</v>
      </c>
      <c r="C74" s="857"/>
      <c r="D74" s="857"/>
      <c r="E74" s="857"/>
      <c r="F74" s="857"/>
      <c r="G74" s="858"/>
    </row>
    <row r="75" spans="1:10" ht="12.75" customHeight="1">
      <c r="A75" s="237">
        <v>1</v>
      </c>
      <c r="B75" s="199" t="s">
        <v>24</v>
      </c>
      <c r="C75" s="238"/>
      <c r="D75" s="238"/>
      <c r="E75" s="238"/>
      <c r="F75" s="238"/>
      <c r="G75" s="238"/>
      <c r="J75" s="2" t="s">
        <v>242</v>
      </c>
    </row>
    <row r="76" spans="1:7" ht="15.75" customHeight="1">
      <c r="A76" s="237"/>
      <c r="B76" s="174" t="s">
        <v>54</v>
      </c>
      <c r="C76" s="175" t="s">
        <v>55</v>
      </c>
      <c r="D76" s="9" t="s">
        <v>56</v>
      </c>
      <c r="E76" s="718">
        <v>1</v>
      </c>
      <c r="F76" s="718"/>
      <c r="G76" s="718">
        <v>1</v>
      </c>
    </row>
    <row r="77" spans="1:7" ht="12" customHeight="1">
      <c r="A77" s="237"/>
      <c r="B77" s="174" t="s">
        <v>59</v>
      </c>
      <c r="C77" s="9" t="s">
        <v>55</v>
      </c>
      <c r="D77" s="9" t="s">
        <v>56</v>
      </c>
      <c r="E77" s="265">
        <f>SUM(E78:E80)</f>
        <v>4</v>
      </c>
      <c r="F77" s="35"/>
      <c r="G77" s="50">
        <f>E77</f>
        <v>4</v>
      </c>
    </row>
    <row r="78" spans="1:9" ht="13.5" customHeight="1">
      <c r="A78" s="237"/>
      <c r="B78" s="74" t="s">
        <v>101</v>
      </c>
      <c r="C78" s="9" t="s">
        <v>55</v>
      </c>
      <c r="D78" s="9" t="s">
        <v>60</v>
      </c>
      <c r="E78" s="40">
        <v>2</v>
      </c>
      <c r="F78" s="35"/>
      <c r="G78" s="50">
        <f>E78</f>
        <v>2</v>
      </c>
      <c r="I78" s="2" t="s">
        <v>241</v>
      </c>
    </row>
    <row r="79" spans="1:7" ht="13.5" customHeight="1">
      <c r="A79" s="237"/>
      <c r="B79" s="74" t="s">
        <v>102</v>
      </c>
      <c r="C79" s="9" t="s">
        <v>55</v>
      </c>
      <c r="D79" s="9" t="s">
        <v>60</v>
      </c>
      <c r="E79" s="40">
        <v>1</v>
      </c>
      <c r="F79" s="35"/>
      <c r="G79" s="50">
        <f>E79</f>
        <v>1</v>
      </c>
    </row>
    <row r="80" spans="1:7" ht="11.25" customHeight="1">
      <c r="A80" s="237"/>
      <c r="B80" s="74" t="s">
        <v>103</v>
      </c>
      <c r="C80" s="9" t="s">
        <v>55</v>
      </c>
      <c r="D80" s="9" t="s">
        <v>60</v>
      </c>
      <c r="E80" s="40">
        <v>1</v>
      </c>
      <c r="F80" s="35"/>
      <c r="G80" s="50">
        <f>E80</f>
        <v>1</v>
      </c>
    </row>
    <row r="81" spans="1:7" ht="12.75" customHeight="1">
      <c r="A81" s="238"/>
      <c r="B81" s="264" t="s">
        <v>234</v>
      </c>
      <c r="C81" s="135" t="s">
        <v>45</v>
      </c>
      <c r="D81" s="139" t="s">
        <v>91</v>
      </c>
      <c r="E81" s="262">
        <f>C35</f>
        <v>585100</v>
      </c>
      <c r="F81" s="263"/>
      <c r="G81" s="47">
        <f>E81</f>
        <v>585100</v>
      </c>
    </row>
    <row r="82" spans="1:7" ht="12.75" customHeight="1">
      <c r="A82" s="238"/>
      <c r="B82" s="264" t="s">
        <v>394</v>
      </c>
      <c r="C82" s="669" t="s">
        <v>45</v>
      </c>
      <c r="D82" s="670"/>
      <c r="E82" s="671"/>
      <c r="F82" s="672"/>
      <c r="G82" s="673"/>
    </row>
    <row r="83" spans="1:7" ht="12.75" customHeight="1">
      <c r="A83" s="186">
        <v>2</v>
      </c>
      <c r="B83" s="187" t="s">
        <v>25</v>
      </c>
      <c r="C83" s="239"/>
      <c r="D83" s="150"/>
      <c r="E83" s="151"/>
      <c r="F83" s="151"/>
      <c r="G83" s="152"/>
    </row>
    <row r="84" spans="1:7" ht="15.75" customHeight="1">
      <c r="A84" s="718"/>
      <c r="B84" s="234" t="s">
        <v>237</v>
      </c>
      <c r="C84" s="139" t="s">
        <v>43</v>
      </c>
      <c r="D84" s="139" t="s">
        <v>91</v>
      </c>
      <c r="E84" s="40">
        <v>12</v>
      </c>
      <c r="F84" s="235"/>
      <c r="G84" s="47">
        <f>E84</f>
        <v>12</v>
      </c>
    </row>
    <row r="85" spans="1:7" ht="12.75" customHeight="1">
      <c r="A85" s="186">
        <v>3</v>
      </c>
      <c r="B85" s="187" t="s">
        <v>26</v>
      </c>
      <c r="C85" s="239"/>
      <c r="D85" s="150"/>
      <c r="E85" s="151"/>
      <c r="F85" s="151"/>
      <c r="G85" s="152"/>
    </row>
    <row r="86" spans="1:7" ht="14.25" customHeight="1">
      <c r="A86" s="718"/>
      <c r="B86" s="74" t="s">
        <v>236</v>
      </c>
      <c r="C86" s="135" t="s">
        <v>45</v>
      </c>
      <c r="D86" s="134" t="s">
        <v>72</v>
      </c>
      <c r="E86" s="154">
        <f>E81/E84</f>
        <v>48758.333333333336</v>
      </c>
      <c r="F86" s="155"/>
      <c r="G86" s="47">
        <f>E86</f>
        <v>48758.333333333336</v>
      </c>
    </row>
    <row r="87" spans="1:7" ht="12.75" customHeight="1">
      <c r="A87" s="186">
        <v>4</v>
      </c>
      <c r="B87" s="187" t="s">
        <v>27</v>
      </c>
      <c r="C87" s="134"/>
      <c r="D87" s="153"/>
      <c r="E87" s="155"/>
      <c r="F87" s="155"/>
      <c r="G87" s="155"/>
    </row>
    <row r="88" spans="1:7" ht="22.5" customHeight="1">
      <c r="A88" s="718"/>
      <c r="B88" s="156" t="s">
        <v>225</v>
      </c>
      <c r="C88" s="135" t="s">
        <v>50</v>
      </c>
      <c r="D88" s="134" t="s">
        <v>72</v>
      </c>
      <c r="E88" s="240">
        <v>0</v>
      </c>
      <c r="F88" s="241"/>
      <c r="G88" s="242">
        <f>E88</f>
        <v>0</v>
      </c>
    </row>
    <row r="89" spans="1:7" ht="16.5" customHeight="1">
      <c r="A89" s="188">
        <v>3</v>
      </c>
      <c r="B89" s="882" t="str">
        <f>B36</f>
        <v>Капітальний ремонт двохповерхової будівлі адмінкорпусу в с.Лішня вул.І.Франка,30</v>
      </c>
      <c r="C89" s="883"/>
      <c r="D89" s="883"/>
      <c r="E89" s="883"/>
      <c r="F89" s="883"/>
      <c r="G89" s="884"/>
    </row>
    <row r="90" spans="1:7" ht="12.75" customHeight="1">
      <c r="A90" s="186">
        <v>1</v>
      </c>
      <c r="B90" s="187" t="s">
        <v>24</v>
      </c>
      <c r="C90" s="718"/>
      <c r="D90" s="718"/>
      <c r="E90" s="718"/>
      <c r="F90" s="718"/>
      <c r="G90" s="718"/>
    </row>
    <row r="91" spans="1:7" ht="24.75" customHeight="1">
      <c r="A91" s="716"/>
      <c r="B91" s="492" t="s">
        <v>388</v>
      </c>
      <c r="C91" s="366" t="s">
        <v>112</v>
      </c>
      <c r="D91" s="367" t="s">
        <v>67</v>
      </c>
      <c r="E91" s="94">
        <f>C36</f>
        <v>0</v>
      </c>
      <c r="F91" s="94">
        <f>D36</f>
        <v>1500000</v>
      </c>
      <c r="G91" s="94">
        <f>SUM(E91:F91)</f>
        <v>1500000</v>
      </c>
    </row>
    <row r="92" spans="1:7" ht="13.5" customHeight="1">
      <c r="A92" s="716">
        <v>2</v>
      </c>
      <c r="B92" s="80" t="s">
        <v>25</v>
      </c>
      <c r="C92" s="368"/>
      <c r="D92" s="369"/>
      <c r="E92" s="370"/>
      <c r="F92" s="370"/>
      <c r="G92" s="371"/>
    </row>
    <row r="93" spans="1:7" ht="13.5" customHeight="1">
      <c r="A93" s="716"/>
      <c r="B93" s="73" t="s">
        <v>380</v>
      </c>
      <c r="C93" s="372" t="s">
        <v>144</v>
      </c>
      <c r="D93" s="367" t="s">
        <v>67</v>
      </c>
      <c r="E93" s="590"/>
      <c r="F93" s="373">
        <v>1</v>
      </c>
      <c r="G93" s="94">
        <f>SUM(E93:F93)</f>
        <v>1</v>
      </c>
    </row>
    <row r="94" spans="1:7" ht="12" customHeight="1">
      <c r="A94" s="716">
        <v>3</v>
      </c>
      <c r="B94" s="80" t="s">
        <v>26</v>
      </c>
      <c r="C94" s="716"/>
      <c r="D94" s="716"/>
      <c r="E94" s="591"/>
      <c r="F94" s="83"/>
      <c r="G94" s="85"/>
    </row>
    <row r="95" spans="1:7" ht="13.5" customHeight="1">
      <c r="A95" s="716"/>
      <c r="B95" s="377" t="s">
        <v>389</v>
      </c>
      <c r="C95" s="366" t="s">
        <v>112</v>
      </c>
      <c r="D95" s="367" t="s">
        <v>72</v>
      </c>
      <c r="E95" s="592"/>
      <c r="F95" s="376">
        <f>F91/F93</f>
        <v>1500000</v>
      </c>
      <c r="G95" s="94">
        <f>SUM(E95:F95)</f>
        <v>1500000</v>
      </c>
    </row>
    <row r="96" spans="1:7" ht="12.75" customHeight="1">
      <c r="A96" s="716">
        <v>4</v>
      </c>
      <c r="B96" s="80" t="s">
        <v>27</v>
      </c>
      <c r="C96" s="716"/>
      <c r="D96" s="716"/>
      <c r="E96" s="590"/>
      <c r="F96" s="373"/>
      <c r="G96" s="373"/>
    </row>
    <row r="97" spans="1:7" ht="22.5" customHeight="1">
      <c r="A97" s="745"/>
      <c r="B97" s="378" t="s">
        <v>271</v>
      </c>
      <c r="C97" s="375" t="s">
        <v>50</v>
      </c>
      <c r="D97" s="367" t="s">
        <v>72</v>
      </c>
      <c r="E97" s="593"/>
      <c r="F97" s="390"/>
      <c r="G97" s="390">
        <f>E97</f>
        <v>0</v>
      </c>
    </row>
    <row r="98" spans="1:7" ht="30" customHeight="1">
      <c r="A98" s="188">
        <v>4</v>
      </c>
      <c r="B98" s="882" t="str">
        <f>B37</f>
        <v>Створення належних і безпечних умов перебування працівників та відвідувачів культурних установ, а саме: обслуговування систем протипожежного захисту</v>
      </c>
      <c r="C98" s="883"/>
      <c r="D98" s="883"/>
      <c r="E98" s="883"/>
      <c r="F98" s="883"/>
      <c r="G98" s="884"/>
    </row>
    <row r="99" spans="1:7" ht="15.75" customHeight="1">
      <c r="A99" s="186">
        <v>1</v>
      </c>
      <c r="B99" s="187" t="s">
        <v>24</v>
      </c>
      <c r="C99" s="718"/>
      <c r="D99" s="718"/>
      <c r="E99" s="674"/>
      <c r="F99" s="390"/>
      <c r="G99" s="390"/>
    </row>
    <row r="100" spans="1:7" ht="45.75" customHeight="1">
      <c r="A100" s="716"/>
      <c r="B100" s="492" t="s">
        <v>427</v>
      </c>
      <c r="C100" s="366" t="s">
        <v>112</v>
      </c>
      <c r="D100" s="367" t="s">
        <v>67</v>
      </c>
      <c r="E100" s="94">
        <f>C37</f>
        <v>10000</v>
      </c>
      <c r="F100" s="94">
        <f>D37</f>
        <v>0</v>
      </c>
      <c r="G100" s="94">
        <f>SUM(E100:F100)</f>
        <v>10000</v>
      </c>
    </row>
    <row r="101" spans="1:7" ht="14.25" customHeight="1">
      <c r="A101" s="716">
        <v>2</v>
      </c>
      <c r="B101" s="80" t="s">
        <v>25</v>
      </c>
      <c r="C101" s="368"/>
      <c r="D101" s="369"/>
      <c r="E101" s="370"/>
      <c r="F101" s="370"/>
      <c r="G101" s="371"/>
    </row>
    <row r="102" spans="1:7" ht="14.25" customHeight="1">
      <c r="A102" s="716"/>
      <c r="B102" s="73" t="s">
        <v>380</v>
      </c>
      <c r="C102" s="372" t="s">
        <v>144</v>
      </c>
      <c r="D102" s="367" t="s">
        <v>67</v>
      </c>
      <c r="E102" s="590">
        <v>1</v>
      </c>
      <c r="F102" s="373" t="s">
        <v>424</v>
      </c>
      <c r="G102" s="94">
        <f>SUM(E102:F102)</f>
        <v>1</v>
      </c>
    </row>
    <row r="103" spans="1:7" ht="14.25" customHeight="1">
      <c r="A103" s="716">
        <v>3</v>
      </c>
      <c r="B103" s="80" t="s">
        <v>26</v>
      </c>
      <c r="C103" s="716"/>
      <c r="D103" s="716"/>
      <c r="E103" s="591"/>
      <c r="F103" s="83"/>
      <c r="G103" s="85"/>
    </row>
    <row r="104" spans="1:7" ht="15.75" customHeight="1">
      <c r="A104" s="716"/>
      <c r="B104" s="377" t="s">
        <v>425</v>
      </c>
      <c r="C104" s="366" t="s">
        <v>112</v>
      </c>
      <c r="D104" s="367" t="s">
        <v>72</v>
      </c>
      <c r="E104" s="592">
        <f>E100/E102</f>
        <v>10000</v>
      </c>
      <c r="F104" s="592">
        <v>0</v>
      </c>
      <c r="G104" s="592">
        <f>G100/G102</f>
        <v>10000</v>
      </c>
    </row>
    <row r="105" spans="1:7" ht="15.75" customHeight="1">
      <c r="A105" s="748"/>
      <c r="B105" s="749"/>
      <c r="C105" s="750"/>
      <c r="D105" s="750"/>
      <c r="E105" s="751"/>
      <c r="F105" s="751"/>
      <c r="G105" s="751"/>
    </row>
    <row r="106" spans="1:7" ht="12.75" customHeight="1">
      <c r="A106" s="762" t="s">
        <v>28</v>
      </c>
      <c r="B106" s="762"/>
      <c r="C106" s="762"/>
      <c r="D106" s="717"/>
      <c r="E106" s="717"/>
      <c r="F106" s="81"/>
      <c r="G106" s="81"/>
    </row>
    <row r="107" spans="1:7" ht="15.75" customHeight="1">
      <c r="A107" s="762" t="s">
        <v>29</v>
      </c>
      <c r="B107" s="762"/>
      <c r="C107" s="762"/>
      <c r="D107" s="88"/>
      <c r="E107" s="88"/>
      <c r="F107" s="774" t="s">
        <v>291</v>
      </c>
      <c r="G107" s="774"/>
    </row>
    <row r="108" spans="1:7" ht="14.25" customHeight="1">
      <c r="A108" s="87"/>
      <c r="B108" s="717"/>
      <c r="C108" s="81"/>
      <c r="D108" s="113" t="s">
        <v>30</v>
      </c>
      <c r="E108" s="113"/>
      <c r="F108" s="779" t="s">
        <v>31</v>
      </c>
      <c r="G108" s="779"/>
    </row>
    <row r="109" spans="1:7" ht="15">
      <c r="A109" s="762" t="s">
        <v>32</v>
      </c>
      <c r="B109" s="762"/>
      <c r="C109" s="762"/>
      <c r="D109" s="113"/>
      <c r="E109" s="113"/>
      <c r="F109" s="388"/>
      <c r="G109" s="388"/>
    </row>
    <row r="110" spans="1:7" ht="15">
      <c r="A110" s="762" t="s">
        <v>33</v>
      </c>
      <c r="B110" s="762"/>
      <c r="C110" s="762"/>
      <c r="D110" s="88"/>
      <c r="E110" s="88"/>
      <c r="F110" s="774" t="s">
        <v>280</v>
      </c>
      <c r="G110" s="774"/>
    </row>
    <row r="111" spans="1:7" ht="15">
      <c r="A111" s="717"/>
      <c r="B111" s="714"/>
      <c r="C111" s="715"/>
      <c r="D111" s="440" t="s">
        <v>30</v>
      </c>
      <c r="E111" s="440"/>
      <c r="F111" s="775" t="s">
        <v>31</v>
      </c>
      <c r="G111" s="775"/>
    </row>
  </sheetData>
  <sheetProtection/>
  <mergeCells count="43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41:E41"/>
    <mergeCell ref="B21:G21"/>
    <mergeCell ref="B22:G22"/>
    <mergeCell ref="B23:G23"/>
    <mergeCell ref="B24:G24"/>
    <mergeCell ref="A25:G25"/>
    <mergeCell ref="B26:D26"/>
    <mergeCell ref="B46:G46"/>
    <mergeCell ref="B49:G49"/>
    <mergeCell ref="B74:G74"/>
    <mergeCell ref="B89:G89"/>
    <mergeCell ref="B98:G98"/>
    <mergeCell ref="B27:G27"/>
    <mergeCell ref="B28:G28"/>
    <mergeCell ref="B29:G29"/>
    <mergeCell ref="B31:D31"/>
    <mergeCell ref="A39:B39"/>
    <mergeCell ref="F111:G111"/>
    <mergeCell ref="A106:C106"/>
    <mergeCell ref="A107:C107"/>
    <mergeCell ref="F107:G107"/>
    <mergeCell ref="F108:G108"/>
    <mergeCell ref="A109:C109"/>
    <mergeCell ref="A110:C110"/>
    <mergeCell ref="F110:G110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3">
      <selection activeCell="F47" sqref="F47"/>
    </sheetView>
  </sheetViews>
  <sheetFormatPr defaultColWidth="21.57421875" defaultRowHeight="15"/>
  <cols>
    <col min="1" max="1" width="4.140625" style="2" customWidth="1"/>
    <col min="2" max="2" width="43.421875" style="2" customWidth="1"/>
    <col min="3" max="3" width="15.8515625" style="2" customWidth="1"/>
    <col min="4" max="4" width="16.140625" style="2" customWidth="1"/>
    <col min="5" max="5" width="16.00390625" style="2" customWidth="1"/>
    <col min="6" max="6" width="15.00390625" style="2" customWidth="1"/>
    <col min="7" max="7" width="31.28125" style="2" customWidth="1"/>
    <col min="8" max="16384" width="21.57421875" style="2" customWidth="1"/>
  </cols>
  <sheetData>
    <row r="1" spans="6:7" ht="11.25" customHeight="1">
      <c r="F1" s="818" t="s">
        <v>181</v>
      </c>
      <c r="G1" s="819"/>
    </row>
    <row r="2" spans="6:7" ht="15" customHeight="1">
      <c r="F2" s="819"/>
      <c r="G2" s="819"/>
    </row>
    <row r="3" spans="6:7" ht="13.5" customHeight="1">
      <c r="F3" s="819"/>
      <c r="G3" s="819"/>
    </row>
    <row r="4" spans="1:7" ht="9.75" customHeight="1">
      <c r="A4" s="160"/>
      <c r="E4" s="6"/>
      <c r="F4" s="97" t="s">
        <v>0</v>
      </c>
      <c r="G4" s="116"/>
    </row>
    <row r="5" spans="1:7" ht="9.75" customHeight="1">
      <c r="A5" s="160"/>
      <c r="E5" s="6"/>
      <c r="F5" s="773" t="s">
        <v>169</v>
      </c>
      <c r="G5" s="773"/>
    </row>
    <row r="6" spans="1:7" ht="13.5" customHeight="1">
      <c r="A6" s="160"/>
      <c r="B6" s="160"/>
      <c r="E6" s="3"/>
      <c r="F6" s="755" t="s">
        <v>290</v>
      </c>
      <c r="G6" s="755"/>
    </row>
    <row r="7" spans="1:7" ht="12.75" customHeight="1">
      <c r="A7" s="160"/>
      <c r="E7" s="6"/>
      <c r="F7" s="756" t="s">
        <v>1</v>
      </c>
      <c r="G7" s="756"/>
    </row>
    <row r="8" spans="1:13" ht="13.5" customHeight="1">
      <c r="A8" s="160"/>
      <c r="B8" s="160"/>
      <c r="E8" s="3"/>
      <c r="F8" s="483" t="s">
        <v>416</v>
      </c>
      <c r="G8" s="161" t="s">
        <v>372</v>
      </c>
      <c r="H8" s="6"/>
      <c r="I8" s="6"/>
      <c r="J8" s="6"/>
      <c r="K8" s="6"/>
      <c r="L8" s="6"/>
      <c r="M8" s="6"/>
    </row>
    <row r="9" spans="1:13" ht="9.75" customHeight="1">
      <c r="A9" s="757" t="s">
        <v>415</v>
      </c>
      <c r="B9" s="757"/>
      <c r="C9" s="757"/>
      <c r="D9" s="757"/>
      <c r="E9" s="757"/>
      <c r="F9" s="757"/>
      <c r="G9" s="757"/>
      <c r="H9" s="6"/>
      <c r="I9" s="6"/>
      <c r="J9" s="6"/>
      <c r="K9" s="6"/>
      <c r="L9" s="6"/>
      <c r="M9" s="6"/>
    </row>
    <row r="10" spans="1:13" ht="12.7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3.25" customHeight="1">
      <c r="A11" s="125" t="s">
        <v>172</v>
      </c>
      <c r="B11" s="731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731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725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3.25" customHeight="1">
      <c r="A15" s="206" t="s">
        <v>175</v>
      </c>
      <c r="B15" s="207">
        <v>1014082</v>
      </c>
      <c r="C15" s="207">
        <v>4082</v>
      </c>
      <c r="D15" s="208" t="s">
        <v>149</v>
      </c>
      <c r="E15" s="865" t="str">
        <f>'[1]Лист1 (2)'!$C$12</f>
        <v>Інші  заходи в  галузі культури і мистецтва</v>
      </c>
      <c r="F15" s="865"/>
      <c r="G15" s="245">
        <v>1355300000</v>
      </c>
      <c r="H15" s="7"/>
      <c r="I15" s="7"/>
      <c r="J15" s="7"/>
      <c r="K15" s="7"/>
      <c r="L15" s="7"/>
      <c r="M15" s="6"/>
    </row>
    <row r="16" spans="1:13" ht="33" customHeight="1">
      <c r="A16" s="143"/>
      <c r="B16" s="192" t="s">
        <v>176</v>
      </c>
      <c r="C16" s="193" t="s">
        <v>177</v>
      </c>
      <c r="D16" s="729" t="s">
        <v>178</v>
      </c>
      <c r="E16" s="851" t="s">
        <v>179</v>
      </c>
      <c r="F16" s="851"/>
      <c r="G16" s="729" t="s">
        <v>180</v>
      </c>
      <c r="H16" s="6"/>
      <c r="I16" s="6"/>
      <c r="J16" s="6"/>
      <c r="K16" s="6"/>
      <c r="L16" s="6"/>
      <c r="M16" s="6"/>
    </row>
    <row r="17" spans="1:13" ht="12.75" customHeight="1">
      <c r="A17" s="726" t="s">
        <v>2</v>
      </c>
      <c r="B17" s="788" t="s">
        <v>183</v>
      </c>
      <c r="C17" s="788"/>
      <c r="D17" s="162">
        <f>E36</f>
        <v>2095000</v>
      </c>
      <c r="E17" s="800" t="s">
        <v>182</v>
      </c>
      <c r="F17" s="800"/>
      <c r="G17" s="229">
        <f>C36</f>
        <v>2095000</v>
      </c>
      <c r="H17" s="6"/>
      <c r="I17" s="6"/>
      <c r="J17" s="6"/>
      <c r="K17" s="6"/>
      <c r="L17" s="6"/>
      <c r="M17" s="6"/>
    </row>
    <row r="18" spans="1:13" ht="12.75" customHeight="1">
      <c r="A18" s="191"/>
      <c r="B18" s="726" t="s">
        <v>188</v>
      </c>
      <c r="C18" s="164">
        <f>D36</f>
        <v>0</v>
      </c>
      <c r="D18" s="723" t="s">
        <v>187</v>
      </c>
      <c r="E18" s="724"/>
      <c r="F18" s="724"/>
      <c r="G18" s="165"/>
      <c r="H18" s="6"/>
      <c r="I18" s="6"/>
      <c r="J18" s="6"/>
      <c r="K18" s="6"/>
      <c r="L18" s="6"/>
      <c r="M18" s="6"/>
    </row>
    <row r="19" spans="1:13" ht="11.25" customHeight="1">
      <c r="A19" s="726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92.25" customHeight="1">
      <c r="A20" s="191"/>
      <c r="B20" s="788" t="s">
        <v>417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3.5" customHeight="1">
      <c r="A21" s="726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2" customHeight="1">
      <c r="A23" s="718"/>
      <c r="B23" s="822" t="s">
        <v>212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2.75" customHeight="1">
      <c r="A24" s="726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4.25" customHeight="1">
      <c r="A25" s="877" t="s">
        <v>151</v>
      </c>
      <c r="B25" s="877"/>
      <c r="C25" s="877"/>
      <c r="D25" s="877"/>
      <c r="E25" s="877"/>
      <c r="F25" s="877"/>
      <c r="G25" s="877"/>
      <c r="H25" s="14"/>
      <c r="I25" s="14"/>
      <c r="J25" s="14"/>
      <c r="K25" s="14"/>
      <c r="L25" s="14"/>
      <c r="M25" s="14"/>
    </row>
    <row r="26" spans="1:7" ht="12.75" customHeight="1">
      <c r="A26" s="726">
        <v>8</v>
      </c>
      <c r="B26" s="795" t="s">
        <v>6</v>
      </c>
      <c r="C26" s="795"/>
      <c r="D26" s="795"/>
      <c r="E26" s="42"/>
      <c r="F26" s="42"/>
      <c r="G26" s="42"/>
    </row>
    <row r="27" spans="1:7" ht="10.5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1.25" customHeight="1">
      <c r="A28" s="720">
        <v>1</v>
      </c>
      <c r="B28" s="826" t="s">
        <v>152</v>
      </c>
      <c r="C28" s="827"/>
      <c r="D28" s="827"/>
      <c r="E28" s="827"/>
      <c r="F28" s="827"/>
      <c r="G28" s="828"/>
    </row>
    <row r="29" spans="1:7" ht="9.75" customHeight="1">
      <c r="A29" s="720"/>
      <c r="B29" s="792"/>
      <c r="C29" s="792"/>
      <c r="D29" s="792"/>
      <c r="E29" s="792"/>
      <c r="F29" s="792"/>
      <c r="G29" s="792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2.75" customHeight="1">
      <c r="A31" s="726">
        <v>9</v>
      </c>
      <c r="B31" s="790" t="s">
        <v>10</v>
      </c>
      <c r="C31" s="790"/>
      <c r="D31" s="790"/>
      <c r="E31" s="183" t="s">
        <v>11</v>
      </c>
      <c r="F31" s="42"/>
      <c r="G31" s="165"/>
    </row>
    <row r="32" spans="1:7" ht="15.75" customHeight="1">
      <c r="A32" s="173" t="s">
        <v>7</v>
      </c>
      <c r="B32" s="720" t="s">
        <v>12</v>
      </c>
      <c r="C32" s="720" t="s">
        <v>13</v>
      </c>
      <c r="D32" s="720" t="s">
        <v>14</v>
      </c>
      <c r="E32" s="720" t="s">
        <v>15</v>
      </c>
      <c r="F32" s="42"/>
      <c r="G32" s="42"/>
    </row>
    <row r="33" spans="1:7" ht="6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11.25" customHeight="1">
      <c r="A34" s="721">
        <v>1</v>
      </c>
      <c r="B34" s="230" t="s">
        <v>152</v>
      </c>
      <c r="C34" s="85">
        <f>C44</f>
        <v>2095000</v>
      </c>
      <c r="D34" s="167">
        <v>0</v>
      </c>
      <c r="E34" s="100">
        <f>C34+D34</f>
        <v>2095000</v>
      </c>
      <c r="F34" s="42"/>
      <c r="G34" s="42"/>
    </row>
    <row r="35" spans="1:7" ht="9" customHeight="1">
      <c r="A35" s="718"/>
      <c r="B35" s="218"/>
      <c r="C35" s="12"/>
      <c r="D35" s="196"/>
      <c r="E35" s="219">
        <f>C35+D35</f>
        <v>0</v>
      </c>
      <c r="F35" s="42"/>
      <c r="G35" s="42"/>
    </row>
    <row r="36" spans="1:7" ht="10.5" customHeight="1">
      <c r="A36" s="789" t="s">
        <v>15</v>
      </c>
      <c r="B36" s="789"/>
      <c r="C36" s="100">
        <f>SUM(C34:C35)</f>
        <v>2095000</v>
      </c>
      <c r="D36" s="167">
        <f>SUM(D34:D35)</f>
        <v>0</v>
      </c>
      <c r="E36" s="100">
        <f>SUM(E34:E35)</f>
        <v>2095000</v>
      </c>
      <c r="F36" s="42"/>
      <c r="G36" s="42"/>
    </row>
    <row r="37" spans="1:7" ht="12" customHeight="1">
      <c r="A37" s="169"/>
      <c r="B37" s="42"/>
      <c r="C37" s="42"/>
      <c r="D37" s="42"/>
      <c r="E37" s="42"/>
      <c r="F37" s="42"/>
      <c r="G37" s="42"/>
    </row>
    <row r="38" spans="1:7" ht="15.75" customHeight="1">
      <c r="A38" s="726">
        <v>10</v>
      </c>
      <c r="B38" s="790" t="s">
        <v>17</v>
      </c>
      <c r="C38" s="790"/>
      <c r="D38" s="790"/>
      <c r="E38" s="790"/>
      <c r="F38" s="723" t="s">
        <v>11</v>
      </c>
      <c r="G38" s="42"/>
    </row>
    <row r="39" spans="1:7" ht="14.25" customHeight="1">
      <c r="A39" s="42"/>
      <c r="B39" s="720" t="s">
        <v>18</v>
      </c>
      <c r="C39" s="720" t="s">
        <v>13</v>
      </c>
      <c r="D39" s="720" t="s">
        <v>14</v>
      </c>
      <c r="E39" s="720" t="s">
        <v>15</v>
      </c>
      <c r="F39" s="42"/>
      <c r="G39" s="42"/>
    </row>
    <row r="40" spans="1:7" ht="9" customHeight="1">
      <c r="A40" s="42"/>
      <c r="B40" s="728">
        <v>1</v>
      </c>
      <c r="C40" s="728">
        <v>2</v>
      </c>
      <c r="D40" s="728">
        <v>3</v>
      </c>
      <c r="E40" s="728">
        <v>4</v>
      </c>
      <c r="F40" s="42"/>
      <c r="G40" s="42"/>
    </row>
    <row r="41" spans="1:7" ht="34.5" customHeight="1">
      <c r="A41" s="42"/>
      <c r="B41" s="130" t="s">
        <v>364</v>
      </c>
      <c r="C41" s="580">
        <v>1237000</v>
      </c>
      <c r="D41" s="231">
        <v>0</v>
      </c>
      <c r="E41" s="168">
        <f>SUM(C41:D41)</f>
        <v>1237000</v>
      </c>
      <c r="F41" s="42"/>
      <c r="G41" s="42"/>
    </row>
    <row r="42" spans="1:7" ht="30" customHeight="1">
      <c r="A42" s="42"/>
      <c r="B42" s="130" t="s">
        <v>363</v>
      </c>
      <c r="C42" s="580">
        <v>560000</v>
      </c>
      <c r="D42" s="231">
        <v>0</v>
      </c>
      <c r="E42" s="168">
        <f>SUM(C42:D42)</f>
        <v>560000</v>
      </c>
      <c r="F42" s="42"/>
      <c r="G42" s="42"/>
    </row>
    <row r="43" spans="1:7" ht="36" customHeight="1">
      <c r="A43" s="42"/>
      <c r="B43" s="130" t="s">
        <v>373</v>
      </c>
      <c r="C43" s="580">
        <v>298000</v>
      </c>
      <c r="D43" s="231"/>
      <c r="E43" s="168">
        <f>SUM(C43:D43)</f>
        <v>298000</v>
      </c>
      <c r="F43" s="42"/>
      <c r="G43" s="42"/>
    </row>
    <row r="44" spans="1:7" ht="15.75">
      <c r="A44" s="42"/>
      <c r="B44" s="177" t="s">
        <v>15</v>
      </c>
      <c r="C44" s="219">
        <f>SUM(C41:C43)</f>
        <v>2095000</v>
      </c>
      <c r="D44" s="231">
        <v>0</v>
      </c>
      <c r="E44" s="219">
        <f>SUM(E41:E43)</f>
        <v>2095000</v>
      </c>
      <c r="F44" s="42"/>
      <c r="G44" s="42"/>
    </row>
    <row r="45" spans="1:7" ht="10.5" customHeight="1">
      <c r="A45" s="169"/>
      <c r="B45" s="42"/>
      <c r="C45" s="42"/>
      <c r="D45" s="42"/>
      <c r="E45" s="42"/>
      <c r="F45" s="42"/>
      <c r="G45" s="42"/>
    </row>
    <row r="46" spans="1:7" ht="15">
      <c r="A46" s="726">
        <v>11</v>
      </c>
      <c r="B46" s="788" t="s">
        <v>20</v>
      </c>
      <c r="C46" s="788"/>
      <c r="D46" s="788"/>
      <c r="E46" s="788"/>
      <c r="F46" s="788"/>
      <c r="G46" s="788"/>
    </row>
    <row r="47" spans="1:7" ht="14.25" customHeight="1">
      <c r="A47" s="173" t="s">
        <v>7</v>
      </c>
      <c r="B47" s="720" t="s">
        <v>21</v>
      </c>
      <c r="C47" s="720" t="s">
        <v>22</v>
      </c>
      <c r="D47" s="721" t="s">
        <v>23</v>
      </c>
      <c r="E47" s="720" t="s">
        <v>13</v>
      </c>
      <c r="F47" s="728" t="s">
        <v>14</v>
      </c>
      <c r="G47" s="720" t="s">
        <v>15</v>
      </c>
    </row>
    <row r="48" spans="1:7" ht="10.5" customHeight="1">
      <c r="A48" s="173">
        <v>1</v>
      </c>
      <c r="B48" s="173">
        <v>2</v>
      </c>
      <c r="C48" s="173">
        <v>3</v>
      </c>
      <c r="D48" s="173">
        <v>4</v>
      </c>
      <c r="E48" s="173">
        <v>5</v>
      </c>
      <c r="F48" s="173">
        <v>6</v>
      </c>
      <c r="G48" s="173">
        <v>7</v>
      </c>
    </row>
    <row r="49" spans="1:7" ht="12" customHeight="1">
      <c r="A49" s="232">
        <v>1</v>
      </c>
      <c r="B49" s="853" t="str">
        <f>B41</f>
        <v>Програма "Розвиток культури та туризму у Дрогобицькій міській територіальній громаді на 2022-2024 роки" на 2022р</v>
      </c>
      <c r="C49" s="854"/>
      <c r="D49" s="854"/>
      <c r="E49" s="854"/>
      <c r="F49" s="854"/>
      <c r="G49" s="855"/>
    </row>
    <row r="50" spans="1:7" ht="13.5" customHeight="1">
      <c r="A50" s="186">
        <v>1</v>
      </c>
      <c r="B50" s="187" t="s">
        <v>24</v>
      </c>
      <c r="C50" s="718"/>
      <c r="D50" s="718"/>
      <c r="E50" s="718"/>
      <c r="F50" s="718"/>
      <c r="G50" s="718"/>
    </row>
    <row r="51" spans="1:7" ht="22.5" customHeight="1">
      <c r="A51" s="720"/>
      <c r="B51" s="30" t="s">
        <v>160</v>
      </c>
      <c r="C51" s="146" t="s">
        <v>45</v>
      </c>
      <c r="D51" s="134" t="s">
        <v>72</v>
      </c>
      <c r="E51" s="61">
        <f>C41</f>
        <v>1237000</v>
      </c>
      <c r="F51" s="43"/>
      <c r="G51" s="49">
        <f>E51</f>
        <v>1237000</v>
      </c>
    </row>
    <row r="52" spans="1:7" ht="13.5" customHeight="1">
      <c r="A52" s="186">
        <v>2</v>
      </c>
      <c r="B52" s="187" t="s">
        <v>25</v>
      </c>
      <c r="C52" s="233"/>
      <c r="D52" s="44"/>
      <c r="E52" s="42"/>
      <c r="F52" s="42"/>
      <c r="G52" s="42"/>
    </row>
    <row r="53" spans="1:7" ht="12.75" customHeight="1">
      <c r="A53" s="720"/>
      <c r="B53" s="234" t="s">
        <v>161</v>
      </c>
      <c r="C53" s="139" t="s">
        <v>43</v>
      </c>
      <c r="D53" s="139" t="s">
        <v>91</v>
      </c>
      <c r="E53" s="40">
        <v>6</v>
      </c>
      <c r="F53" s="235"/>
      <c r="G53" s="47">
        <f>E53</f>
        <v>6</v>
      </c>
    </row>
    <row r="54" spans="1:7" ht="12.75" customHeight="1">
      <c r="A54" s="186">
        <v>3</v>
      </c>
      <c r="B54" s="187" t="s">
        <v>26</v>
      </c>
      <c r="C54" s="233"/>
      <c r="D54" s="44"/>
      <c r="E54" s="42"/>
      <c r="F54" s="42"/>
      <c r="G54" s="42"/>
    </row>
    <row r="55" spans="1:7" ht="24" customHeight="1">
      <c r="A55" s="720"/>
      <c r="B55" s="30" t="s">
        <v>162</v>
      </c>
      <c r="C55" s="146" t="s">
        <v>45</v>
      </c>
      <c r="D55" s="134" t="s">
        <v>72</v>
      </c>
      <c r="E55" s="61">
        <f>E51/E53</f>
        <v>206166.66666666666</v>
      </c>
      <c r="F55" s="43"/>
      <c r="G55" s="49">
        <f>E55</f>
        <v>206166.66666666666</v>
      </c>
    </row>
    <row r="56" spans="1:7" ht="12.75" customHeight="1">
      <c r="A56" s="186">
        <v>4</v>
      </c>
      <c r="B56" s="187" t="s">
        <v>27</v>
      </c>
      <c r="C56" s="9"/>
      <c r="D56" s="10"/>
      <c r="E56" s="43"/>
      <c r="F56" s="43"/>
      <c r="G56" s="43"/>
    </row>
    <row r="57" spans="1:7" ht="22.5" customHeight="1">
      <c r="A57" s="720"/>
      <c r="B57" s="156" t="s">
        <v>225</v>
      </c>
      <c r="C57" s="135" t="s">
        <v>50</v>
      </c>
      <c r="D57" s="134" t="s">
        <v>72</v>
      </c>
      <c r="E57" s="62">
        <v>1</v>
      </c>
      <c r="F57" s="43"/>
      <c r="G57" s="49">
        <f>E57</f>
        <v>1</v>
      </c>
    </row>
    <row r="58" spans="1:7" ht="16.5" customHeight="1">
      <c r="A58" s="236">
        <v>2</v>
      </c>
      <c r="B58" s="873" t="str">
        <f>B42</f>
        <v>Комплексна програма"Дрогобич-місто Івана Франка на 2015-2025 роки в м. Дрогобичі" на 2022р</v>
      </c>
      <c r="C58" s="874"/>
      <c r="D58" s="874"/>
      <c r="E58" s="874"/>
      <c r="F58" s="874"/>
      <c r="G58" s="875"/>
    </row>
    <row r="59" spans="1:7" ht="15" customHeight="1">
      <c r="A59" s="237">
        <v>1</v>
      </c>
      <c r="B59" s="199" t="s">
        <v>24</v>
      </c>
      <c r="C59" s="238"/>
      <c r="D59" s="238"/>
      <c r="E59" s="238"/>
      <c r="F59" s="238"/>
      <c r="G59" s="238"/>
    </row>
    <row r="60" spans="1:7" ht="27" customHeight="1">
      <c r="A60" s="238"/>
      <c r="B60" s="122" t="s">
        <v>224</v>
      </c>
      <c r="C60" s="146" t="s">
        <v>45</v>
      </c>
      <c r="D60" s="9" t="s">
        <v>72</v>
      </c>
      <c r="E60" s="148">
        <f>C42</f>
        <v>560000</v>
      </c>
      <c r="F60" s="149"/>
      <c r="G60" s="49">
        <f>E60</f>
        <v>560000</v>
      </c>
    </row>
    <row r="61" spans="1:7" ht="12.75" customHeight="1">
      <c r="A61" s="186">
        <v>2</v>
      </c>
      <c r="B61" s="187" t="s">
        <v>25</v>
      </c>
      <c r="C61" s="239"/>
      <c r="D61" s="150"/>
      <c r="E61" s="151"/>
      <c r="F61" s="151"/>
      <c r="G61" s="152"/>
    </row>
    <row r="62" spans="1:7" ht="12" customHeight="1">
      <c r="A62" s="718"/>
      <c r="B62" s="234" t="s">
        <v>161</v>
      </c>
      <c r="C62" s="139" t="s">
        <v>43</v>
      </c>
      <c r="D62" s="139" t="s">
        <v>91</v>
      </c>
      <c r="E62" s="40">
        <v>3</v>
      </c>
      <c r="F62" s="235"/>
      <c r="G62" s="47">
        <f>E62</f>
        <v>3</v>
      </c>
    </row>
    <row r="63" spans="1:7" ht="11.25" customHeight="1">
      <c r="A63" s="186">
        <v>3</v>
      </c>
      <c r="B63" s="187" t="s">
        <v>26</v>
      </c>
      <c r="C63" s="239"/>
      <c r="D63" s="150"/>
      <c r="E63" s="151"/>
      <c r="F63" s="151"/>
      <c r="G63" s="152"/>
    </row>
    <row r="64" spans="1:7" ht="14.25" customHeight="1">
      <c r="A64" s="718"/>
      <c r="B64" s="74" t="s">
        <v>256</v>
      </c>
      <c r="C64" s="135" t="s">
        <v>45</v>
      </c>
      <c r="D64" s="153"/>
      <c r="E64" s="154">
        <f>E60/E62</f>
        <v>186666.66666666666</v>
      </c>
      <c r="F64" s="155"/>
      <c r="G64" s="47">
        <f>E64</f>
        <v>186666.66666666666</v>
      </c>
    </row>
    <row r="65" spans="1:7" ht="12.75" customHeight="1">
      <c r="A65" s="186">
        <v>4</v>
      </c>
      <c r="B65" s="187" t="s">
        <v>27</v>
      </c>
      <c r="C65" s="134"/>
      <c r="D65" s="153"/>
      <c r="E65" s="155"/>
      <c r="F65" s="155"/>
      <c r="G65" s="155"/>
    </row>
    <row r="66" spans="1:7" ht="27.75" customHeight="1">
      <c r="A66" s="718"/>
      <c r="B66" s="156" t="s">
        <v>225</v>
      </c>
      <c r="C66" s="135" t="s">
        <v>50</v>
      </c>
      <c r="D66" s="134" t="s">
        <v>72</v>
      </c>
      <c r="E66" s="240">
        <v>1</v>
      </c>
      <c r="F66" s="241"/>
      <c r="G66" s="242">
        <f>E66</f>
        <v>1</v>
      </c>
    </row>
    <row r="67" spans="1:7" ht="15" customHeight="1">
      <c r="A67" s="236">
        <v>2</v>
      </c>
      <c r="B67" s="878" t="str">
        <f>B43</f>
        <v>Програма проведення Міжнародного мистецького джаз-пленеру "Розмаїття культур" в Дрогобицькій територіальній громаді на 2022-2024 роки"</v>
      </c>
      <c r="C67" s="874"/>
      <c r="D67" s="874"/>
      <c r="E67" s="874"/>
      <c r="F67" s="874"/>
      <c r="G67" s="875"/>
    </row>
    <row r="68" spans="1:7" ht="15" customHeight="1">
      <c r="A68" s="237">
        <v>1</v>
      </c>
      <c r="B68" s="199" t="s">
        <v>24</v>
      </c>
      <c r="C68" s="238"/>
      <c r="D68" s="238"/>
      <c r="E68" s="238"/>
      <c r="F68" s="238"/>
      <c r="G68" s="238"/>
    </row>
    <row r="69" spans="1:7" ht="24" customHeight="1">
      <c r="A69" s="238"/>
      <c r="B69" s="122" t="s">
        <v>224</v>
      </c>
      <c r="C69" s="146" t="s">
        <v>45</v>
      </c>
      <c r="D69" s="9" t="s">
        <v>72</v>
      </c>
      <c r="E69" s="148">
        <f>C43</f>
        <v>298000</v>
      </c>
      <c r="F69" s="149"/>
      <c r="G69" s="49">
        <f>E69</f>
        <v>298000</v>
      </c>
    </row>
    <row r="70" spans="1:7" ht="16.5" customHeight="1">
      <c r="A70" s="186">
        <v>2</v>
      </c>
      <c r="B70" s="187" t="s">
        <v>25</v>
      </c>
      <c r="C70" s="239"/>
      <c r="D70" s="150"/>
      <c r="E70" s="151"/>
      <c r="F70" s="151"/>
      <c r="G70" s="152"/>
    </row>
    <row r="71" spans="1:7" ht="15.75" customHeight="1">
      <c r="A71" s="718"/>
      <c r="B71" s="234" t="s">
        <v>161</v>
      </c>
      <c r="C71" s="139" t="s">
        <v>43</v>
      </c>
      <c r="D71" s="139" t="s">
        <v>91</v>
      </c>
      <c r="E71" s="40">
        <v>1</v>
      </c>
      <c r="F71" s="235"/>
      <c r="G71" s="47">
        <f>E71</f>
        <v>1</v>
      </c>
    </row>
    <row r="72" spans="1:7" ht="15" customHeight="1">
      <c r="A72" s="186">
        <v>3</v>
      </c>
      <c r="B72" s="187" t="s">
        <v>26</v>
      </c>
      <c r="C72" s="239"/>
      <c r="D72" s="150"/>
      <c r="E72" s="151"/>
      <c r="F72" s="151"/>
      <c r="G72" s="152"/>
    </row>
    <row r="73" spans="1:7" ht="18" customHeight="1">
      <c r="A73" s="718"/>
      <c r="B73" s="74" t="s">
        <v>256</v>
      </c>
      <c r="C73" s="135" t="s">
        <v>45</v>
      </c>
      <c r="D73" s="153"/>
      <c r="E73" s="154">
        <f>E69/E71</f>
        <v>298000</v>
      </c>
      <c r="F73" s="155"/>
      <c r="G73" s="47">
        <f>E73</f>
        <v>298000</v>
      </c>
    </row>
    <row r="74" spans="1:7" ht="15" customHeight="1">
      <c r="A74" s="186">
        <v>4</v>
      </c>
      <c r="B74" s="187" t="s">
        <v>27</v>
      </c>
      <c r="C74" s="134"/>
      <c r="D74" s="153"/>
      <c r="E74" s="155"/>
      <c r="F74" s="155"/>
      <c r="G74" s="155"/>
    </row>
    <row r="75" spans="1:7" ht="27.75" customHeight="1">
      <c r="A75" s="718"/>
      <c r="B75" s="156" t="s">
        <v>225</v>
      </c>
      <c r="C75" s="135" t="s">
        <v>50</v>
      </c>
      <c r="D75" s="134" t="s">
        <v>72</v>
      </c>
      <c r="E75" s="240">
        <v>1</v>
      </c>
      <c r="F75" s="241"/>
      <c r="G75" s="242">
        <f>E75</f>
        <v>1</v>
      </c>
    </row>
    <row r="76" spans="1:7" ht="12.75" customHeight="1">
      <c r="A76" s="762" t="s">
        <v>28</v>
      </c>
      <c r="B76" s="762"/>
      <c r="C76" s="762"/>
      <c r="D76" s="717"/>
      <c r="E76" s="717"/>
      <c r="F76" s="81"/>
      <c r="G76" s="81"/>
    </row>
    <row r="77" spans="1:7" ht="14.25" customHeight="1">
      <c r="A77" s="762" t="s">
        <v>29</v>
      </c>
      <c r="B77" s="762"/>
      <c r="C77" s="762"/>
      <c r="D77" s="88"/>
      <c r="E77" s="88"/>
      <c r="F77" s="876" t="s">
        <v>291</v>
      </c>
      <c r="G77" s="876"/>
    </row>
    <row r="78" spans="1:7" ht="14.25" customHeight="1">
      <c r="A78" s="87"/>
      <c r="B78" s="717"/>
      <c r="C78" s="81"/>
      <c r="D78" s="113" t="s">
        <v>30</v>
      </c>
      <c r="E78" s="113"/>
      <c r="F78" s="779" t="s">
        <v>31</v>
      </c>
      <c r="G78" s="779"/>
    </row>
    <row r="79" spans="1:7" ht="14.25" customHeight="1">
      <c r="A79" s="762" t="s">
        <v>32</v>
      </c>
      <c r="B79" s="762"/>
      <c r="C79" s="762"/>
      <c r="D79" s="113"/>
      <c r="E79" s="113"/>
      <c r="F79" s="388"/>
      <c r="G79" s="388"/>
    </row>
    <row r="80" spans="1:7" ht="15.75" customHeight="1">
      <c r="A80" s="762" t="s">
        <v>33</v>
      </c>
      <c r="B80" s="762"/>
      <c r="C80" s="762"/>
      <c r="D80" s="88"/>
      <c r="E80" s="88"/>
      <c r="F80" s="774" t="s">
        <v>280</v>
      </c>
      <c r="G80" s="774"/>
    </row>
    <row r="81" spans="1:7" ht="15" customHeight="1">
      <c r="A81" s="717"/>
      <c r="B81" s="714"/>
      <c r="C81" s="715"/>
      <c r="D81" s="440" t="s">
        <v>30</v>
      </c>
      <c r="E81" s="440"/>
      <c r="F81" s="775" t="s">
        <v>31</v>
      </c>
      <c r="G81" s="775"/>
    </row>
    <row r="82" spans="1:7" ht="15">
      <c r="A82" s="42"/>
      <c r="B82" s="42"/>
      <c r="C82" s="42"/>
      <c r="D82" s="42"/>
      <c r="E82" s="42"/>
      <c r="F82" s="42"/>
      <c r="G82" s="42"/>
    </row>
  </sheetData>
  <sheetProtection/>
  <mergeCells count="42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A77:C77"/>
    <mergeCell ref="F77:G77"/>
    <mergeCell ref="B27:G27"/>
    <mergeCell ref="B28:G28"/>
    <mergeCell ref="B29:G29"/>
    <mergeCell ref="B31:D31"/>
    <mergeCell ref="A36:B36"/>
    <mergeCell ref="B38:E38"/>
    <mergeCell ref="F78:G78"/>
    <mergeCell ref="A79:C79"/>
    <mergeCell ref="A80:C80"/>
    <mergeCell ref="F80:G80"/>
    <mergeCell ref="F81:G81"/>
    <mergeCell ref="B46:G46"/>
    <mergeCell ref="B49:G49"/>
    <mergeCell ref="B58:G58"/>
    <mergeCell ref="B67:G67"/>
    <mergeCell ref="A76:C76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8">
      <selection activeCell="B23" sqref="B23:G23"/>
    </sheetView>
  </sheetViews>
  <sheetFormatPr defaultColWidth="21.57421875" defaultRowHeight="15"/>
  <cols>
    <col min="1" max="1" width="3.57421875" style="2" customWidth="1"/>
    <col min="2" max="2" width="47.28125" style="2" customWidth="1"/>
    <col min="3" max="3" width="11.8515625" style="2" customWidth="1"/>
    <col min="4" max="4" width="15.140625" style="2" customWidth="1"/>
    <col min="5" max="5" width="18.00390625" style="2" customWidth="1"/>
    <col min="6" max="6" width="23.421875" style="2" customWidth="1"/>
    <col min="7" max="7" width="20.00390625" style="2" customWidth="1"/>
    <col min="8" max="16384" width="21.57421875" style="2" customWidth="1"/>
  </cols>
  <sheetData>
    <row r="1" spans="1:7" ht="6.75" customHeight="1">
      <c r="A1" s="108"/>
      <c r="F1" s="815" t="s">
        <v>181</v>
      </c>
      <c r="G1" s="816"/>
    </row>
    <row r="2" spans="1:7" ht="15" customHeight="1">
      <c r="A2" s="108"/>
      <c r="F2" s="816"/>
      <c r="G2" s="816"/>
    </row>
    <row r="3" spans="1:7" ht="10.5" customHeight="1">
      <c r="A3" s="108"/>
      <c r="F3" s="816"/>
      <c r="G3" s="816"/>
    </row>
    <row r="4" spans="1:6" ht="12" customHeight="1">
      <c r="A4" s="108"/>
      <c r="B4" s="160"/>
      <c r="F4" s="97" t="s">
        <v>0</v>
      </c>
    </row>
    <row r="5" spans="1:7" ht="9" customHeight="1">
      <c r="A5" s="108"/>
      <c r="B5" s="160"/>
      <c r="F5" s="762" t="s">
        <v>169</v>
      </c>
      <c r="G5" s="762"/>
    </row>
    <row r="6" spans="1:7" ht="21" customHeight="1">
      <c r="A6" s="108"/>
      <c r="B6" s="160"/>
      <c r="C6" s="160"/>
      <c r="F6" s="755" t="s">
        <v>290</v>
      </c>
      <c r="G6" s="755"/>
    </row>
    <row r="7" spans="1:7" ht="12.75" customHeight="1">
      <c r="A7" s="108"/>
      <c r="B7" s="160"/>
      <c r="F7" s="756" t="s">
        <v>1</v>
      </c>
      <c r="G7" s="756"/>
    </row>
    <row r="8" spans="1:9" ht="9.75" customHeight="1">
      <c r="A8" s="108"/>
      <c r="B8" s="160"/>
      <c r="C8" s="160"/>
      <c r="F8" s="483" t="s">
        <v>407</v>
      </c>
      <c r="G8" s="161" t="s">
        <v>346</v>
      </c>
      <c r="H8" s="6"/>
      <c r="I8" s="6"/>
    </row>
    <row r="9" spans="1:9" ht="11.25" customHeight="1">
      <c r="A9" s="109"/>
      <c r="B9" s="757" t="s">
        <v>342</v>
      </c>
      <c r="C9" s="757"/>
      <c r="D9" s="757"/>
      <c r="E9" s="757"/>
      <c r="F9" s="757"/>
      <c r="G9" s="757"/>
      <c r="H9" s="6"/>
      <c r="I9" s="6"/>
    </row>
    <row r="10" spans="1:9" ht="12.75" customHeight="1">
      <c r="A10" s="109"/>
      <c r="B10" s="757" t="s">
        <v>365</v>
      </c>
      <c r="C10" s="757"/>
      <c r="D10" s="757"/>
      <c r="E10" s="757"/>
      <c r="F10" s="757"/>
      <c r="G10" s="757"/>
      <c r="H10" s="6"/>
      <c r="I10" s="6"/>
    </row>
    <row r="11" spans="1:9" ht="29.25" customHeight="1">
      <c r="A11" s="125" t="s">
        <v>172</v>
      </c>
      <c r="B11" s="742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</row>
    <row r="12" spans="1:9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</row>
    <row r="13" spans="1:9" ht="24" customHeight="1">
      <c r="A13" s="126" t="s">
        <v>174</v>
      </c>
      <c r="B13" s="742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741" t="str">
        <f>G11</f>
        <v>44231052</v>
      </c>
      <c r="H13" s="6"/>
      <c r="I13" s="6"/>
    </row>
    <row r="14" spans="1:9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</row>
    <row r="15" spans="1:9" ht="36" customHeight="1">
      <c r="A15" s="127" t="s">
        <v>175</v>
      </c>
      <c r="B15" s="741">
        <v>1014020</v>
      </c>
      <c r="C15" s="741">
        <v>4020</v>
      </c>
      <c r="D15" s="105" t="s">
        <v>77</v>
      </c>
      <c r="E15" s="796" t="s">
        <v>196</v>
      </c>
      <c r="F15" s="796"/>
      <c r="G15" s="245">
        <v>1355300000</v>
      </c>
      <c r="H15" s="7"/>
      <c r="I15" s="6"/>
    </row>
    <row r="16" spans="1:9" ht="33" customHeight="1">
      <c r="A16" s="110"/>
      <c r="B16" s="104" t="s">
        <v>176</v>
      </c>
      <c r="C16" s="740" t="s">
        <v>177</v>
      </c>
      <c r="D16" s="738" t="s">
        <v>178</v>
      </c>
      <c r="E16" s="759" t="s">
        <v>179</v>
      </c>
      <c r="F16" s="759"/>
      <c r="G16" s="738" t="s">
        <v>180</v>
      </c>
      <c r="H16" s="6"/>
      <c r="I16" s="6"/>
    </row>
    <row r="17" spans="1:9" ht="15" customHeight="1">
      <c r="A17" s="739" t="s">
        <v>2</v>
      </c>
      <c r="B17" s="813" t="s">
        <v>183</v>
      </c>
      <c r="C17" s="813"/>
      <c r="D17" s="181">
        <f>E39</f>
        <v>7300000</v>
      </c>
      <c r="E17" s="814" t="s">
        <v>182</v>
      </c>
      <c r="F17" s="814"/>
      <c r="G17" s="114">
        <f>C39</f>
        <v>7300000</v>
      </c>
      <c r="H17" s="6"/>
      <c r="I17" s="6"/>
    </row>
    <row r="18" spans="1:9" ht="15.75" customHeight="1">
      <c r="A18" s="739"/>
      <c r="B18" s="106" t="s">
        <v>188</v>
      </c>
      <c r="C18" s="107">
        <f>D39</f>
        <v>0</v>
      </c>
      <c r="D18" s="160" t="s">
        <v>187</v>
      </c>
      <c r="F18" s="736"/>
      <c r="G18" s="736"/>
      <c r="H18" s="6"/>
      <c r="I18" s="6"/>
    </row>
    <row r="19" spans="1:9" ht="15.75" customHeight="1">
      <c r="A19" s="739" t="s">
        <v>3</v>
      </c>
      <c r="B19" s="762" t="s">
        <v>35</v>
      </c>
      <c r="C19" s="762"/>
      <c r="D19" s="762"/>
      <c r="E19" s="762"/>
      <c r="F19" s="762"/>
      <c r="G19" s="762"/>
      <c r="H19" s="6"/>
      <c r="I19" s="6"/>
    </row>
    <row r="20" spans="1:9" ht="64.5" customHeight="1">
      <c r="A20" s="4"/>
      <c r="B20" s="762" t="s">
        <v>423</v>
      </c>
      <c r="C20" s="762"/>
      <c r="D20" s="762"/>
      <c r="E20" s="762"/>
      <c r="F20" s="762"/>
      <c r="G20" s="762"/>
      <c r="H20" s="6"/>
      <c r="I20" s="6"/>
    </row>
    <row r="21" spans="1:9" ht="15.75" customHeight="1">
      <c r="A21" s="739" t="s">
        <v>4</v>
      </c>
      <c r="B21" s="762" t="s">
        <v>184</v>
      </c>
      <c r="C21" s="762"/>
      <c r="D21" s="762"/>
      <c r="E21" s="762"/>
      <c r="F21" s="762"/>
      <c r="G21" s="762"/>
      <c r="H21" s="6"/>
      <c r="I21" s="6"/>
    </row>
    <row r="22" spans="1:9" ht="10.5" customHeight="1">
      <c r="A22" s="86" t="s">
        <v>7</v>
      </c>
      <c r="B22" s="765" t="s">
        <v>185</v>
      </c>
      <c r="C22" s="765"/>
      <c r="D22" s="765"/>
      <c r="E22" s="765"/>
      <c r="F22" s="765"/>
      <c r="G22" s="765"/>
      <c r="H22" s="6"/>
      <c r="I22" s="6"/>
    </row>
    <row r="23" spans="1:9" ht="17.25" customHeight="1">
      <c r="A23" s="735"/>
      <c r="B23" s="807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23" s="808"/>
      <c r="D23" s="808"/>
      <c r="E23" s="808"/>
      <c r="F23" s="808"/>
      <c r="G23" s="809"/>
      <c r="H23" s="6"/>
      <c r="I23" s="6"/>
    </row>
    <row r="24" spans="1:9" ht="15">
      <c r="A24" s="739">
        <v>7</v>
      </c>
      <c r="B24" s="764" t="s">
        <v>51</v>
      </c>
      <c r="C24" s="764"/>
      <c r="D24" s="764"/>
      <c r="E24" s="764"/>
      <c r="F24" s="764"/>
      <c r="G24" s="764"/>
      <c r="H24" s="6"/>
      <c r="I24" s="6"/>
    </row>
    <row r="25" spans="1:7" ht="15.75" customHeight="1">
      <c r="A25" s="811" t="s">
        <v>78</v>
      </c>
      <c r="B25" s="811"/>
      <c r="C25" s="811"/>
      <c r="D25" s="811"/>
      <c r="E25" s="811"/>
      <c r="F25" s="811"/>
      <c r="G25" s="811"/>
    </row>
    <row r="26" spans="1:4" ht="15" customHeight="1">
      <c r="A26" s="739">
        <v>8</v>
      </c>
      <c r="B26" s="812" t="s">
        <v>6</v>
      </c>
      <c r="C26" s="812"/>
      <c r="D26" s="812"/>
    </row>
    <row r="27" spans="1:7" ht="9" customHeight="1">
      <c r="A27" s="120" t="s">
        <v>7</v>
      </c>
      <c r="B27" s="765" t="s">
        <v>8</v>
      </c>
      <c r="C27" s="765"/>
      <c r="D27" s="765"/>
      <c r="E27" s="765"/>
      <c r="F27" s="765"/>
      <c r="G27" s="765"/>
    </row>
    <row r="28" spans="1:7" ht="13.5" customHeight="1">
      <c r="A28" s="734">
        <v>1</v>
      </c>
      <c r="B28" s="807" t="s">
        <v>79</v>
      </c>
      <c r="C28" s="808"/>
      <c r="D28" s="808"/>
      <c r="E28" s="808"/>
      <c r="F28" s="808"/>
      <c r="G28" s="809"/>
    </row>
    <row r="29" ht="7.5" customHeight="1">
      <c r="A29" s="1"/>
    </row>
    <row r="30" spans="1:7" ht="12.75" customHeight="1">
      <c r="A30" s="739">
        <v>9</v>
      </c>
      <c r="B30" s="810" t="s">
        <v>10</v>
      </c>
      <c r="C30" s="810"/>
      <c r="D30" s="810"/>
      <c r="E30" s="26" t="s">
        <v>11</v>
      </c>
      <c r="G30" s="160"/>
    </row>
    <row r="31" spans="1:5" ht="17.25" customHeight="1">
      <c r="A31" s="120" t="s">
        <v>7</v>
      </c>
      <c r="B31" s="159" t="s">
        <v>12</v>
      </c>
      <c r="C31" s="159" t="s">
        <v>13</v>
      </c>
      <c r="D31" s="159" t="s">
        <v>14</v>
      </c>
      <c r="E31" s="159" t="s">
        <v>15</v>
      </c>
    </row>
    <row r="32" spans="1:5" ht="12" customHeight="1">
      <c r="A32" s="78">
        <v>1</v>
      </c>
      <c r="B32" s="78">
        <v>2</v>
      </c>
      <c r="C32" s="78">
        <v>3</v>
      </c>
      <c r="D32" s="78">
        <v>4</v>
      </c>
      <c r="E32" s="78">
        <v>6</v>
      </c>
    </row>
    <row r="33" spans="1:6" ht="36.75" customHeight="1">
      <c r="A33" s="735">
        <v>1</v>
      </c>
      <c r="B33" s="338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33" s="85">
        <f>C39</f>
        <v>7300000</v>
      </c>
      <c r="D33" s="99"/>
      <c r="E33" s="99">
        <f>C33+D33</f>
        <v>7300000</v>
      </c>
      <c r="F33" s="732"/>
    </row>
    <row r="34" spans="1:6" ht="10.5" customHeight="1">
      <c r="A34" s="735"/>
      <c r="B34" s="338" t="s">
        <v>422</v>
      </c>
      <c r="C34" s="85"/>
      <c r="D34" s="99"/>
      <c r="E34" s="99"/>
      <c r="F34" s="732"/>
    </row>
    <row r="35" spans="1:6" ht="24.75" customHeight="1">
      <c r="A35" s="735"/>
      <c r="B35" s="338" t="s">
        <v>418</v>
      </c>
      <c r="C35" s="85">
        <v>1500000</v>
      </c>
      <c r="D35" s="99"/>
      <c r="E35" s="99">
        <f>C35+D35</f>
        <v>1500000</v>
      </c>
      <c r="F35" s="732"/>
    </row>
    <row r="36" spans="1:6" ht="25.5" customHeight="1">
      <c r="A36" s="735"/>
      <c r="B36" s="338" t="s">
        <v>419</v>
      </c>
      <c r="C36" s="85">
        <v>100000</v>
      </c>
      <c r="D36" s="99"/>
      <c r="E36" s="99">
        <f>C36+D36</f>
        <v>100000</v>
      </c>
      <c r="F36" s="732"/>
    </row>
    <row r="37" spans="1:6" ht="36.75" customHeight="1">
      <c r="A37" s="735"/>
      <c r="B37" s="338" t="s">
        <v>420</v>
      </c>
      <c r="C37" s="85">
        <v>5600000</v>
      </c>
      <c r="D37" s="99"/>
      <c r="E37" s="99">
        <f>C37+D37</f>
        <v>5600000</v>
      </c>
      <c r="F37" s="732"/>
    </row>
    <row r="38" spans="1:5" ht="15" customHeight="1">
      <c r="A38" s="735"/>
      <c r="B38" s="338" t="s">
        <v>421</v>
      </c>
      <c r="C38" s="747">
        <v>100000</v>
      </c>
      <c r="D38" s="735"/>
      <c r="E38" s="99">
        <f>C38+D38</f>
        <v>100000</v>
      </c>
    </row>
    <row r="39" spans="1:5" ht="15">
      <c r="A39" s="765" t="s">
        <v>15</v>
      </c>
      <c r="B39" s="765"/>
      <c r="C39" s="99">
        <f>SUM(C35:C38)</f>
        <v>7300000</v>
      </c>
      <c r="D39" s="99">
        <f>SUM(D33:D38)</f>
        <v>0</v>
      </c>
      <c r="E39" s="99">
        <f>SUM(E34:E38)</f>
        <v>7300000</v>
      </c>
    </row>
    <row r="40" spans="1:6" ht="14.25" customHeight="1">
      <c r="A40" s="739">
        <v>10</v>
      </c>
      <c r="B40" s="810" t="s">
        <v>17</v>
      </c>
      <c r="C40" s="810"/>
      <c r="D40" s="810"/>
      <c r="E40" s="810"/>
      <c r="F40" s="97" t="s">
        <v>11</v>
      </c>
    </row>
    <row r="41" spans="2:5" ht="12" customHeight="1">
      <c r="B41" s="78" t="s">
        <v>18</v>
      </c>
      <c r="C41" s="78" t="s">
        <v>13</v>
      </c>
      <c r="D41" s="78" t="s">
        <v>14</v>
      </c>
      <c r="E41" s="78" t="s">
        <v>15</v>
      </c>
    </row>
    <row r="42" spans="2:5" ht="9" customHeight="1">
      <c r="B42" s="120">
        <v>1</v>
      </c>
      <c r="C42" s="120">
        <v>2</v>
      </c>
      <c r="D42" s="120">
        <v>3</v>
      </c>
      <c r="E42" s="120">
        <v>4</v>
      </c>
    </row>
    <row r="43" spans="2:5" ht="7.5" customHeight="1">
      <c r="B43" s="79" t="s">
        <v>15</v>
      </c>
      <c r="C43" s="79"/>
      <c r="D43" s="79"/>
      <c r="E43" s="79"/>
    </row>
    <row r="44" ht="4.5" customHeight="1">
      <c r="A44" s="1"/>
    </row>
    <row r="45" spans="1:7" ht="15">
      <c r="A45" s="739">
        <v>11</v>
      </c>
      <c r="B45" s="762" t="s">
        <v>20</v>
      </c>
      <c r="C45" s="762"/>
      <c r="D45" s="762"/>
      <c r="E45" s="762"/>
      <c r="F45" s="762"/>
      <c r="G45" s="762"/>
    </row>
    <row r="46" spans="1:7" ht="20.25" customHeight="1">
      <c r="A46" s="86" t="s">
        <v>7</v>
      </c>
      <c r="B46" s="734" t="s">
        <v>21</v>
      </c>
      <c r="C46" s="159" t="s">
        <v>22</v>
      </c>
      <c r="D46" s="159" t="s">
        <v>23</v>
      </c>
      <c r="E46" s="159" t="s">
        <v>13</v>
      </c>
      <c r="F46" s="159" t="s">
        <v>14</v>
      </c>
      <c r="G46" s="159" t="s">
        <v>15</v>
      </c>
    </row>
    <row r="47" spans="1:7" ht="8.25" customHeight="1">
      <c r="A47" s="78">
        <v>1</v>
      </c>
      <c r="B47" s="86">
        <v>2</v>
      </c>
      <c r="C47" s="86">
        <v>3</v>
      </c>
      <c r="D47" s="86">
        <v>4</v>
      </c>
      <c r="E47" s="86">
        <v>5</v>
      </c>
      <c r="F47" s="86">
        <v>6</v>
      </c>
      <c r="G47" s="86">
        <v>7</v>
      </c>
    </row>
    <row r="48" spans="1:7" ht="28.5" customHeight="1">
      <c r="A48" s="735">
        <v>1</v>
      </c>
      <c r="B48" s="804" t="str">
        <f>B33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48" s="805"/>
      <c r="D48" s="805"/>
      <c r="E48" s="805"/>
      <c r="F48" s="805"/>
      <c r="G48" s="806"/>
    </row>
    <row r="49" spans="1:7" ht="12.75" customHeight="1">
      <c r="A49" s="734">
        <v>1</v>
      </c>
      <c r="B49" s="80" t="s">
        <v>24</v>
      </c>
      <c r="C49" s="735"/>
      <c r="D49" s="735"/>
      <c r="E49" s="735"/>
      <c r="F49" s="735"/>
      <c r="G49" s="735"/>
    </row>
    <row r="50" spans="1:7" ht="14.25" customHeight="1">
      <c r="A50" s="734"/>
      <c r="B50" s="84" t="s">
        <v>80</v>
      </c>
      <c r="C50" s="15" t="s">
        <v>55</v>
      </c>
      <c r="D50" s="16" t="s">
        <v>56</v>
      </c>
      <c r="E50" s="67">
        <v>4</v>
      </c>
      <c r="F50" s="20" t="s">
        <v>75</v>
      </c>
      <c r="G50" s="20">
        <f aca="true" t="shared" si="0" ref="G50:G58">SUM(E50:F50)</f>
        <v>4</v>
      </c>
    </row>
    <row r="51" spans="1:7" ht="15.75" customHeight="1">
      <c r="A51" s="734"/>
      <c r="B51" s="121" t="s">
        <v>81</v>
      </c>
      <c r="C51" s="17" t="s">
        <v>55</v>
      </c>
      <c r="D51" s="16" t="s">
        <v>48</v>
      </c>
      <c r="E51" s="67">
        <v>4</v>
      </c>
      <c r="F51" s="68"/>
      <c r="G51" s="20">
        <f t="shared" si="0"/>
        <v>4</v>
      </c>
    </row>
    <row r="52" spans="1:7" ht="13.5" customHeight="1">
      <c r="A52" s="734"/>
      <c r="B52" s="8" t="s">
        <v>59</v>
      </c>
      <c r="C52" s="15" t="s">
        <v>55</v>
      </c>
      <c r="D52" s="18" t="s">
        <v>60</v>
      </c>
      <c r="E52" s="123">
        <f>SUM(E53:E58)</f>
        <v>91.5</v>
      </c>
      <c r="F52" s="68"/>
      <c r="G52" s="20">
        <f t="shared" si="0"/>
        <v>91.5</v>
      </c>
    </row>
    <row r="53" spans="1:7" ht="15" customHeight="1">
      <c r="A53" s="734"/>
      <c r="B53" s="60" t="s">
        <v>61</v>
      </c>
      <c r="C53" s="15" t="s">
        <v>55</v>
      </c>
      <c r="D53" s="16" t="s">
        <v>48</v>
      </c>
      <c r="E53" s="40">
        <v>6</v>
      </c>
      <c r="F53" s="68"/>
      <c r="G53" s="17">
        <f t="shared" si="0"/>
        <v>6</v>
      </c>
    </row>
    <row r="54" spans="1:7" ht="15" customHeight="1">
      <c r="A54" s="734"/>
      <c r="B54" s="60" t="s">
        <v>82</v>
      </c>
      <c r="C54" s="15" t="s">
        <v>55</v>
      </c>
      <c r="D54" s="16" t="s">
        <v>48</v>
      </c>
      <c r="E54" s="17">
        <v>5</v>
      </c>
      <c r="F54" s="20" t="s">
        <v>75</v>
      </c>
      <c r="G54" s="17">
        <f t="shared" si="0"/>
        <v>5</v>
      </c>
    </row>
    <row r="55" spans="1:7" ht="15">
      <c r="A55" s="734"/>
      <c r="B55" s="60" t="s">
        <v>83</v>
      </c>
      <c r="C55" s="15" t="s">
        <v>55</v>
      </c>
      <c r="D55" s="16" t="s">
        <v>48</v>
      </c>
      <c r="E55" s="17">
        <v>62.5</v>
      </c>
      <c r="F55" s="68"/>
      <c r="G55" s="17">
        <f t="shared" si="0"/>
        <v>62.5</v>
      </c>
    </row>
    <row r="56" spans="1:7" ht="11.25" customHeight="1">
      <c r="A56" s="734"/>
      <c r="B56" s="89" t="s">
        <v>63</v>
      </c>
      <c r="C56" s="17" t="s">
        <v>55</v>
      </c>
      <c r="D56" s="16" t="s">
        <v>48</v>
      </c>
      <c r="E56" s="40">
        <v>2.5</v>
      </c>
      <c r="F56" s="68"/>
      <c r="G56" s="17">
        <f t="shared" si="0"/>
        <v>2.5</v>
      </c>
    </row>
    <row r="57" spans="1:7" ht="15">
      <c r="A57" s="734"/>
      <c r="B57" s="60" t="s">
        <v>84</v>
      </c>
      <c r="C57" s="17" t="s">
        <v>55</v>
      </c>
      <c r="D57" s="16" t="s">
        <v>48</v>
      </c>
      <c r="E57" s="40">
        <v>4</v>
      </c>
      <c r="F57" s="68"/>
      <c r="G57" s="17">
        <f t="shared" si="0"/>
        <v>4</v>
      </c>
    </row>
    <row r="58" spans="1:7" ht="15" customHeight="1">
      <c r="A58" s="734"/>
      <c r="B58" s="60" t="s">
        <v>64</v>
      </c>
      <c r="C58" s="17" t="s">
        <v>75</v>
      </c>
      <c r="D58" s="17" t="s">
        <v>75</v>
      </c>
      <c r="E58" s="17">
        <v>11.5</v>
      </c>
      <c r="F58" s="17" t="s">
        <v>75</v>
      </c>
      <c r="G58" s="17">
        <f t="shared" si="0"/>
        <v>11.5</v>
      </c>
    </row>
    <row r="59" spans="1:7" ht="15" customHeight="1">
      <c r="A59" s="734"/>
      <c r="B59" s="122" t="s">
        <v>85</v>
      </c>
      <c r="C59" s="19" t="s">
        <v>45</v>
      </c>
      <c r="D59" s="16" t="s">
        <v>67</v>
      </c>
      <c r="E59" s="118">
        <f>E39</f>
        <v>7300000</v>
      </c>
      <c r="F59" s="17" t="s">
        <v>75</v>
      </c>
      <c r="G59" s="124">
        <f>E59</f>
        <v>7300000</v>
      </c>
    </row>
    <row r="60" spans="1:7" ht="13.5" customHeight="1">
      <c r="A60" s="734">
        <v>2</v>
      </c>
      <c r="B60" s="132" t="s">
        <v>25</v>
      </c>
      <c r="C60" s="735"/>
      <c r="D60" s="735"/>
      <c r="E60" s="735"/>
      <c r="F60" s="735"/>
      <c r="G60" s="735"/>
    </row>
    <row r="61" spans="1:7" ht="12.75" customHeight="1">
      <c r="A61" s="734"/>
      <c r="B61" s="30" t="s">
        <v>86</v>
      </c>
      <c r="C61" s="21" t="s">
        <v>55</v>
      </c>
      <c r="D61" s="22" t="s">
        <v>87</v>
      </c>
      <c r="E61" s="587">
        <v>142</v>
      </c>
      <c r="F61" s="112"/>
      <c r="G61" s="17">
        <f>SUM(E61:F61)</f>
        <v>142</v>
      </c>
    </row>
    <row r="62" spans="1:7" ht="12.75" customHeight="1">
      <c r="A62" s="734"/>
      <c r="B62" s="30" t="s">
        <v>88</v>
      </c>
      <c r="C62" s="21" t="s">
        <v>55</v>
      </c>
      <c r="D62" s="23"/>
      <c r="E62" s="588">
        <v>540</v>
      </c>
      <c r="F62" s="17"/>
      <c r="G62" s="17">
        <f>SUM(E62:F62)</f>
        <v>540</v>
      </c>
    </row>
    <row r="63" spans="1:7" ht="15">
      <c r="A63" s="734"/>
      <c r="B63" s="30" t="s">
        <v>208</v>
      </c>
      <c r="C63" s="21" t="s">
        <v>70</v>
      </c>
      <c r="D63" s="23"/>
      <c r="E63" s="589">
        <v>7800</v>
      </c>
      <c r="F63" s="20"/>
      <c r="G63" s="49">
        <f>SUM(E63:F63)</f>
        <v>7800</v>
      </c>
    </row>
    <row r="64" spans="1:7" ht="24.75" customHeight="1">
      <c r="A64" s="734"/>
      <c r="B64" s="30" t="s">
        <v>89</v>
      </c>
      <c r="C64" s="21" t="s">
        <v>90</v>
      </c>
      <c r="D64" s="22" t="s">
        <v>91</v>
      </c>
      <c r="E64" s="64">
        <f>E59</f>
        <v>7300000</v>
      </c>
      <c r="F64" s="20"/>
      <c r="G64" s="64">
        <f>G59</f>
        <v>7300000</v>
      </c>
    </row>
    <row r="65" spans="1:7" ht="15" customHeight="1">
      <c r="A65" s="734">
        <v>3</v>
      </c>
      <c r="B65" s="80" t="s">
        <v>26</v>
      </c>
      <c r="C65" s="735"/>
      <c r="D65" s="735"/>
      <c r="E65" s="118"/>
      <c r="F65" s="117"/>
      <c r="G65" s="118"/>
    </row>
    <row r="66" spans="1:7" ht="15">
      <c r="A66" s="734"/>
      <c r="B66" s="30" t="s">
        <v>207</v>
      </c>
      <c r="C66" s="21" t="s">
        <v>73</v>
      </c>
      <c r="D66" s="22" t="s">
        <v>72</v>
      </c>
      <c r="E66" s="118">
        <f>E64/E61</f>
        <v>51408.45070422535</v>
      </c>
      <c r="F66" s="117"/>
      <c r="G66" s="118">
        <f>G64/G61</f>
        <v>51408.45070422535</v>
      </c>
    </row>
    <row r="67" spans="1:7" ht="13.5" customHeight="1">
      <c r="A67" s="734"/>
      <c r="B67" s="30" t="s">
        <v>209</v>
      </c>
      <c r="C67" s="21" t="s">
        <v>70</v>
      </c>
      <c r="D67" s="22" t="s">
        <v>72</v>
      </c>
      <c r="E67" s="118">
        <f>E63/E61</f>
        <v>54.929577464788736</v>
      </c>
      <c r="F67" s="117"/>
      <c r="G67" s="131">
        <f>SUM(E67:F67)</f>
        <v>54.929577464788736</v>
      </c>
    </row>
    <row r="68" spans="1:7" ht="13.5" customHeight="1">
      <c r="A68" s="734">
        <v>4</v>
      </c>
      <c r="B68" s="80" t="s">
        <v>27</v>
      </c>
      <c r="C68" s="735"/>
      <c r="D68" s="735"/>
      <c r="E68" s="13"/>
      <c r="F68" s="13"/>
      <c r="G68" s="13"/>
    </row>
    <row r="69" spans="1:7" ht="13.5" customHeight="1">
      <c r="A69" s="735"/>
      <c r="B69" s="76" t="s">
        <v>210</v>
      </c>
      <c r="C69" s="11" t="s">
        <v>50</v>
      </c>
      <c r="D69" s="22" t="s">
        <v>72</v>
      </c>
      <c r="E69" s="69">
        <f>E67/E62</f>
        <v>0.10172143974960877</v>
      </c>
      <c r="F69" s="70"/>
      <c r="G69" s="69">
        <f>G67/G62</f>
        <v>0.10172143974960877</v>
      </c>
    </row>
    <row r="70" spans="1:7" ht="25.5" customHeight="1">
      <c r="A70" s="735"/>
      <c r="B70" s="76" t="s">
        <v>92</v>
      </c>
      <c r="C70" s="11" t="s">
        <v>50</v>
      </c>
      <c r="D70" s="22" t="s">
        <v>72</v>
      </c>
      <c r="E70" s="473">
        <v>0.5</v>
      </c>
      <c r="F70" s="70"/>
      <c r="G70" s="69">
        <f>E70</f>
        <v>0.5</v>
      </c>
    </row>
    <row r="71" spans="1:7" ht="42" customHeight="1">
      <c r="A71" s="735"/>
      <c r="B71" s="73" t="s">
        <v>93</v>
      </c>
      <c r="C71" s="11" t="s">
        <v>50</v>
      </c>
      <c r="D71" s="22" t="s">
        <v>72</v>
      </c>
      <c r="E71" s="69">
        <v>0.009</v>
      </c>
      <c r="F71" s="20"/>
      <c r="G71" s="69">
        <f>E71</f>
        <v>0.009</v>
      </c>
    </row>
    <row r="72" spans="1:7" ht="15.75" customHeight="1">
      <c r="A72" s="762" t="s">
        <v>28</v>
      </c>
      <c r="B72" s="762"/>
      <c r="C72" s="762"/>
      <c r="D72" s="737"/>
      <c r="E72" s="737"/>
      <c r="F72" s="81"/>
      <c r="G72" s="81"/>
    </row>
    <row r="73" spans="1:7" ht="12.75" customHeight="1">
      <c r="A73" s="762" t="s">
        <v>29</v>
      </c>
      <c r="B73" s="762"/>
      <c r="C73" s="762"/>
      <c r="D73" s="88"/>
      <c r="E73" s="88"/>
      <c r="F73" s="774" t="s">
        <v>291</v>
      </c>
      <c r="G73" s="774"/>
    </row>
    <row r="74" spans="1:7" ht="14.25" customHeight="1">
      <c r="A74" s="87"/>
      <c r="B74" s="737"/>
      <c r="C74" s="81"/>
      <c r="E74" s="113" t="s">
        <v>30</v>
      </c>
      <c r="F74" s="779" t="s">
        <v>31</v>
      </c>
      <c r="G74" s="779"/>
    </row>
    <row r="75" spans="1:7" ht="15.75" customHeight="1">
      <c r="A75" s="762" t="s">
        <v>32</v>
      </c>
      <c r="B75" s="762"/>
      <c r="C75" s="762"/>
      <c r="D75" s="113"/>
      <c r="E75" s="113"/>
      <c r="F75" s="388"/>
      <c r="G75" s="388"/>
    </row>
    <row r="76" spans="1:7" ht="15">
      <c r="A76" s="762" t="s">
        <v>33</v>
      </c>
      <c r="B76" s="762"/>
      <c r="C76" s="762"/>
      <c r="D76" s="88"/>
      <c r="E76" s="88"/>
      <c r="F76" s="774" t="s">
        <v>280</v>
      </c>
      <c r="G76" s="774"/>
    </row>
    <row r="77" spans="1:7" ht="15">
      <c r="A77" s="737"/>
      <c r="B77" s="733"/>
      <c r="C77" s="739"/>
      <c r="D77" s="440" t="s">
        <v>30</v>
      </c>
      <c r="E77" s="440"/>
      <c r="F77" s="775" t="s">
        <v>31</v>
      </c>
      <c r="G77" s="775"/>
    </row>
  </sheetData>
  <sheetProtection/>
  <mergeCells count="39">
    <mergeCell ref="A76:C76"/>
    <mergeCell ref="F76:G76"/>
    <mergeCell ref="F77:G77"/>
    <mergeCell ref="B48:G48"/>
    <mergeCell ref="A72:C72"/>
    <mergeCell ref="A73:C73"/>
    <mergeCell ref="F73:G73"/>
    <mergeCell ref="F74:G74"/>
    <mergeCell ref="A75:C75"/>
    <mergeCell ref="B27:G27"/>
    <mergeCell ref="B28:G28"/>
    <mergeCell ref="B30:D30"/>
    <mergeCell ref="A39:B39"/>
    <mergeCell ref="B40:E40"/>
    <mergeCell ref="B45:G45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B9:G9"/>
    <mergeCell ref="B10:G1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D34" sqref="D34"/>
    </sheetView>
  </sheetViews>
  <sheetFormatPr defaultColWidth="21.57421875" defaultRowHeight="15"/>
  <cols>
    <col min="1" max="1" width="4.140625" style="2" customWidth="1"/>
    <col min="2" max="2" width="38.00390625" style="2" customWidth="1"/>
    <col min="3" max="3" width="14.7109375" style="2" customWidth="1"/>
    <col min="4" max="4" width="18.00390625" style="2" customWidth="1"/>
    <col min="5" max="5" width="16.00390625" style="2" customWidth="1"/>
    <col min="6" max="6" width="15.00390625" style="2" customWidth="1"/>
    <col min="7" max="7" width="27.421875" style="2" customWidth="1"/>
    <col min="8" max="16384" width="21.57421875" style="2" customWidth="1"/>
  </cols>
  <sheetData>
    <row r="1" spans="6:7" ht="11.25" customHeight="1">
      <c r="F1" s="868" t="s">
        <v>181</v>
      </c>
      <c r="G1" s="869"/>
    </row>
    <row r="2" spans="6:7" ht="13.5" customHeight="1">
      <c r="F2" s="869"/>
      <c r="G2" s="869"/>
    </row>
    <row r="3" spans="6:7" ht="13.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5" customHeight="1">
      <c r="A6" s="160"/>
      <c r="B6" s="160"/>
      <c r="E6" s="3"/>
      <c r="F6" s="755" t="s">
        <v>290</v>
      </c>
      <c r="G6" s="755"/>
    </row>
    <row r="7" spans="1:7" ht="12" customHeight="1">
      <c r="A7" s="160"/>
      <c r="E7" s="6"/>
      <c r="F7" s="756" t="s">
        <v>1</v>
      </c>
      <c r="G7" s="756"/>
    </row>
    <row r="8" spans="1:11" ht="13.5" customHeight="1">
      <c r="A8" s="160"/>
      <c r="B8" s="160"/>
      <c r="E8" s="3"/>
      <c r="F8" s="483" t="s">
        <v>289</v>
      </c>
      <c r="G8" s="161" t="s">
        <v>300</v>
      </c>
      <c r="H8" s="6"/>
      <c r="I8" s="6"/>
      <c r="J8" s="6"/>
      <c r="K8" s="6"/>
    </row>
    <row r="9" spans="1:11" ht="12" customHeight="1">
      <c r="A9" s="757" t="s">
        <v>257</v>
      </c>
      <c r="B9" s="757"/>
      <c r="C9" s="757"/>
      <c r="D9" s="757"/>
      <c r="E9" s="757"/>
      <c r="F9" s="757"/>
      <c r="G9" s="757"/>
      <c r="H9" s="6"/>
      <c r="I9" s="6"/>
      <c r="J9" s="6"/>
      <c r="K9" s="6"/>
    </row>
    <row r="10" spans="1:11" ht="12" customHeight="1">
      <c r="A10" s="757" t="s">
        <v>238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</row>
    <row r="11" spans="1:11" ht="28.5" customHeight="1">
      <c r="A11" s="125" t="s">
        <v>172</v>
      </c>
      <c r="B11" s="355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</row>
    <row r="12" spans="1:11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</row>
    <row r="13" spans="1:11" ht="24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  <c r="H13" s="6"/>
      <c r="I13" s="6"/>
      <c r="J13" s="6"/>
      <c r="K13" s="6"/>
    </row>
    <row r="14" spans="1:11" ht="11.25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  <c r="H14" s="6"/>
      <c r="I14" s="6"/>
      <c r="J14" s="6"/>
      <c r="K14" s="6"/>
    </row>
    <row r="15" spans="1:11" ht="25.5" customHeight="1">
      <c r="A15" s="206" t="s">
        <v>175</v>
      </c>
      <c r="B15" s="207">
        <v>1017340</v>
      </c>
      <c r="C15" s="207">
        <v>7340</v>
      </c>
      <c r="D15" s="379" t="s">
        <v>261</v>
      </c>
      <c r="E15" s="887" t="s">
        <v>262</v>
      </c>
      <c r="F15" s="887"/>
      <c r="G15" s="245">
        <v>1355300000</v>
      </c>
      <c r="H15" s="7"/>
      <c r="I15" s="7"/>
      <c r="J15" s="7"/>
      <c r="K15" s="6"/>
    </row>
    <row r="16" spans="1:11" ht="31.5" customHeight="1">
      <c r="A16" s="42"/>
      <c r="B16" s="192" t="s">
        <v>176</v>
      </c>
      <c r="C16" s="193" t="s">
        <v>177</v>
      </c>
      <c r="D16" s="361" t="s">
        <v>178</v>
      </c>
      <c r="E16" s="851" t="s">
        <v>179</v>
      </c>
      <c r="F16" s="851"/>
      <c r="G16" s="361" t="s">
        <v>180</v>
      </c>
      <c r="H16" s="6"/>
      <c r="I16" s="6"/>
      <c r="J16" s="6"/>
      <c r="K16" s="6"/>
    </row>
    <row r="17" spans="1:11" ht="15" customHeight="1">
      <c r="A17" s="360" t="s">
        <v>2</v>
      </c>
      <c r="B17" s="866" t="s">
        <v>183</v>
      </c>
      <c r="C17" s="866"/>
      <c r="D17" s="162">
        <f>E36</f>
        <v>0</v>
      </c>
      <c r="E17" s="813" t="s">
        <v>182</v>
      </c>
      <c r="F17" s="813"/>
      <c r="G17" s="194">
        <f>C36</f>
        <v>0</v>
      </c>
      <c r="H17" s="6"/>
      <c r="I17" s="6"/>
      <c r="J17" s="6"/>
      <c r="K17" s="6"/>
    </row>
    <row r="18" spans="1:11" ht="11.25" customHeight="1">
      <c r="A18" s="191"/>
      <c r="B18" s="163" t="s">
        <v>202</v>
      </c>
      <c r="C18" s="164">
        <f>D36</f>
        <v>0</v>
      </c>
      <c r="D18" s="165" t="s">
        <v>187</v>
      </c>
      <c r="E18" s="359"/>
      <c r="F18" s="359"/>
      <c r="G18" s="165"/>
      <c r="H18" s="6"/>
      <c r="I18" s="6"/>
      <c r="J18" s="6"/>
      <c r="K18" s="6"/>
    </row>
    <row r="19" spans="1:11" ht="14.25" customHeight="1">
      <c r="A19" s="360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</row>
    <row r="20" spans="1:11" ht="41.25" customHeight="1">
      <c r="A20" s="191"/>
      <c r="B20" s="800" t="s">
        <v>301</v>
      </c>
      <c r="C20" s="800"/>
      <c r="D20" s="800"/>
      <c r="E20" s="800"/>
      <c r="F20" s="358"/>
      <c r="G20" s="358"/>
      <c r="H20" s="6"/>
      <c r="I20" s="6"/>
      <c r="J20" s="6"/>
      <c r="K20" s="6"/>
    </row>
    <row r="21" spans="1:11" ht="15.75" customHeight="1">
      <c r="A21" s="360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</row>
    <row r="22" spans="1:11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</row>
    <row r="23" spans="1:11" ht="15" customHeight="1">
      <c r="A23" s="356"/>
      <c r="B23" s="822" t="s">
        <v>263</v>
      </c>
      <c r="C23" s="823"/>
      <c r="D23" s="823"/>
      <c r="E23" s="823"/>
      <c r="F23" s="823"/>
      <c r="G23" s="824"/>
      <c r="H23" s="6"/>
      <c r="I23" s="6"/>
      <c r="J23" s="6"/>
      <c r="K23" s="6"/>
    </row>
    <row r="24" spans="1:11" ht="12.75" customHeight="1">
      <c r="A24" s="360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</row>
    <row r="25" spans="1:11" ht="20.25" customHeight="1">
      <c r="A25" s="864" t="s">
        <v>264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</row>
    <row r="26" spans="1:7" ht="12" customHeight="1">
      <c r="A26" s="360">
        <v>8</v>
      </c>
      <c r="B26" s="795" t="s">
        <v>6</v>
      </c>
      <c r="C26" s="795"/>
      <c r="D26" s="795"/>
      <c r="E26" s="42"/>
      <c r="F26" s="42"/>
      <c r="G26" s="42"/>
    </row>
    <row r="27" spans="1:7" ht="9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357">
        <v>1</v>
      </c>
      <c r="B28" s="859" t="s">
        <v>263</v>
      </c>
      <c r="C28" s="860"/>
      <c r="D28" s="860"/>
      <c r="E28" s="860"/>
      <c r="F28" s="860"/>
      <c r="G28" s="861"/>
    </row>
    <row r="29" spans="1:7" ht="6.75" customHeight="1">
      <c r="A29" s="356"/>
      <c r="B29" s="786"/>
      <c r="C29" s="786"/>
      <c r="D29" s="786"/>
      <c r="E29" s="786"/>
      <c r="F29" s="786"/>
      <c r="G29" s="786"/>
    </row>
    <row r="30" spans="1:7" ht="6.75" customHeight="1">
      <c r="A30" s="169"/>
      <c r="B30" s="42"/>
      <c r="C30" s="42"/>
      <c r="D30" s="42"/>
      <c r="E30" s="42"/>
      <c r="F30" s="42"/>
      <c r="G30" s="42"/>
    </row>
    <row r="31" spans="1:7" ht="13.5" customHeight="1">
      <c r="A31" s="360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16.5" customHeight="1">
      <c r="A32" s="173" t="s">
        <v>7</v>
      </c>
      <c r="B32" s="357" t="s">
        <v>12</v>
      </c>
      <c r="C32" s="357" t="s">
        <v>13</v>
      </c>
      <c r="D32" s="357" t="s">
        <v>14</v>
      </c>
      <c r="E32" s="357" t="s">
        <v>15</v>
      </c>
      <c r="F32" s="42"/>
      <c r="G32" s="42"/>
    </row>
    <row r="33" spans="1:7" ht="9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27.75" customHeight="1">
      <c r="A34" s="357">
        <v>1</v>
      </c>
      <c r="B34" s="380" t="s">
        <v>269</v>
      </c>
      <c r="C34" s="85"/>
      <c r="D34" s="168"/>
      <c r="E34" s="168">
        <f>C34+D34</f>
        <v>0</v>
      </c>
      <c r="F34" s="42"/>
      <c r="G34" s="42"/>
    </row>
    <row r="35" spans="1:7" ht="7.5" customHeight="1">
      <c r="A35" s="356"/>
      <c r="B35" s="356"/>
      <c r="C35" s="357"/>
      <c r="D35" s="363"/>
      <c r="E35" s="363"/>
      <c r="F35" s="42"/>
      <c r="G35" s="42"/>
    </row>
    <row r="36" spans="1:7" ht="12" customHeight="1">
      <c r="A36" s="862" t="s">
        <v>15</v>
      </c>
      <c r="B36" s="862"/>
      <c r="C36" s="100">
        <f>SUM(C34:C35)</f>
        <v>0</v>
      </c>
      <c r="D36" s="168">
        <f>SUM(D34:D35)</f>
        <v>0</v>
      </c>
      <c r="E36" s="168">
        <f>SUM(E34:E35)</f>
        <v>0</v>
      </c>
      <c r="F36" s="42"/>
      <c r="G36" s="42"/>
    </row>
    <row r="37" spans="1:7" ht="6.75" customHeight="1">
      <c r="A37" s="169"/>
      <c r="B37" s="42"/>
      <c r="C37" s="42"/>
      <c r="D37" s="42"/>
      <c r="E37" s="42"/>
      <c r="F37" s="42"/>
      <c r="G37" s="42"/>
    </row>
    <row r="38" spans="1:7" ht="12" customHeight="1">
      <c r="A38" s="210">
        <v>10</v>
      </c>
      <c r="B38" s="863" t="s">
        <v>17</v>
      </c>
      <c r="C38" s="863"/>
      <c r="D38" s="863"/>
      <c r="E38" s="863"/>
      <c r="F38" s="211" t="s">
        <v>11</v>
      </c>
      <c r="G38" s="42"/>
    </row>
    <row r="39" spans="1:7" ht="12" customHeight="1">
      <c r="A39" s="198"/>
      <c r="B39" s="173" t="s">
        <v>218</v>
      </c>
      <c r="C39" s="173" t="s">
        <v>13</v>
      </c>
      <c r="D39" s="173" t="s">
        <v>14</v>
      </c>
      <c r="E39" s="173" t="s">
        <v>15</v>
      </c>
      <c r="F39" s="198"/>
      <c r="G39" s="42"/>
    </row>
    <row r="40" spans="1:7" ht="9" customHeight="1">
      <c r="A40" s="198"/>
      <c r="B40" s="173">
        <v>1</v>
      </c>
      <c r="C40" s="173">
        <v>2</v>
      </c>
      <c r="D40" s="173">
        <v>3</v>
      </c>
      <c r="E40" s="173">
        <v>4</v>
      </c>
      <c r="F40" s="198"/>
      <c r="G40" s="42"/>
    </row>
    <row r="41" spans="1:7" ht="9" customHeight="1">
      <c r="A41" s="198"/>
      <c r="B41" s="185" t="s">
        <v>15</v>
      </c>
      <c r="C41" s="185"/>
      <c r="D41" s="185"/>
      <c r="E41" s="185"/>
      <c r="F41" s="198"/>
      <c r="G41" s="42"/>
    </row>
    <row r="42" spans="1:7" ht="6.75" customHeight="1">
      <c r="A42" s="169"/>
      <c r="B42" s="42"/>
      <c r="C42" s="42"/>
      <c r="D42" s="42"/>
      <c r="E42" s="42"/>
      <c r="F42" s="42"/>
      <c r="G42" s="42"/>
    </row>
    <row r="43" spans="1:7" ht="15" customHeight="1">
      <c r="A43" s="360">
        <v>11</v>
      </c>
      <c r="B43" s="788" t="s">
        <v>20</v>
      </c>
      <c r="C43" s="788"/>
      <c r="D43" s="788"/>
      <c r="E43" s="788"/>
      <c r="F43" s="788"/>
      <c r="G43" s="788"/>
    </row>
    <row r="44" spans="1:7" ht="16.5" customHeight="1">
      <c r="A44" s="173" t="s">
        <v>7</v>
      </c>
      <c r="B44" s="357" t="s">
        <v>21</v>
      </c>
      <c r="C44" s="357" t="s">
        <v>22</v>
      </c>
      <c r="D44" s="357" t="s">
        <v>23</v>
      </c>
      <c r="E44" s="357" t="s">
        <v>13</v>
      </c>
      <c r="F44" s="364" t="s">
        <v>14</v>
      </c>
      <c r="G44" s="357" t="s">
        <v>15</v>
      </c>
    </row>
    <row r="45" spans="1:7" ht="12" customHeight="1">
      <c r="A45" s="173">
        <v>1</v>
      </c>
      <c r="B45" s="173">
        <v>2</v>
      </c>
      <c r="C45" s="173">
        <v>3</v>
      </c>
      <c r="D45" s="173">
        <v>4</v>
      </c>
      <c r="E45" s="173">
        <v>5</v>
      </c>
      <c r="F45" s="173">
        <v>6</v>
      </c>
      <c r="G45" s="173">
        <v>7</v>
      </c>
    </row>
    <row r="46" spans="1:7" ht="14.25" customHeight="1">
      <c r="A46" s="363">
        <v>1</v>
      </c>
      <c r="B46" s="853" t="str">
        <f>B34</f>
        <v>Виготовлення облікової документації на об’єкти культурної спадщини</v>
      </c>
      <c r="C46" s="854"/>
      <c r="D46" s="854"/>
      <c r="E46" s="854"/>
      <c r="F46" s="854"/>
      <c r="G46" s="855"/>
    </row>
    <row r="47" spans="1:7" ht="12" customHeight="1">
      <c r="A47" s="186">
        <v>1</v>
      </c>
      <c r="B47" s="187" t="s">
        <v>24</v>
      </c>
      <c r="C47" s="356"/>
      <c r="D47" s="356"/>
      <c r="E47" s="356"/>
      <c r="F47" s="356"/>
      <c r="G47" s="356"/>
    </row>
    <row r="48" spans="1:7" ht="15.75">
      <c r="A48" s="356"/>
      <c r="B48" s="381" t="s">
        <v>270</v>
      </c>
      <c r="C48" s="34" t="s">
        <v>55</v>
      </c>
      <c r="D48" s="382" t="s">
        <v>67</v>
      </c>
      <c r="E48" s="45"/>
      <c r="F48" s="47">
        <f>D34</f>
        <v>0</v>
      </c>
      <c r="G48" s="49">
        <f>F48</f>
        <v>0</v>
      </c>
    </row>
    <row r="49" spans="1:7" ht="11.25" customHeight="1">
      <c r="A49" s="186">
        <v>2</v>
      </c>
      <c r="B49" s="187" t="s">
        <v>25</v>
      </c>
      <c r="C49" s="48"/>
      <c r="D49" s="134"/>
      <c r="E49" s="38"/>
      <c r="F49" s="53"/>
      <c r="G49" s="49"/>
    </row>
    <row r="50" spans="1:7" ht="14.25" customHeight="1">
      <c r="A50" s="186"/>
      <c r="B50" s="383" t="s">
        <v>265</v>
      </c>
      <c r="C50" s="9" t="s">
        <v>70</v>
      </c>
      <c r="D50" s="382" t="s">
        <v>67</v>
      </c>
      <c r="E50" s="46"/>
      <c r="F50" s="49">
        <v>5</v>
      </c>
      <c r="G50" s="49">
        <f>F50</f>
        <v>5</v>
      </c>
    </row>
    <row r="51" spans="1:7" ht="12.75" customHeight="1">
      <c r="A51" s="186">
        <v>3</v>
      </c>
      <c r="B51" s="187" t="s">
        <v>26</v>
      </c>
      <c r="C51" s="356"/>
      <c r="D51" s="362"/>
      <c r="E51" s="24"/>
      <c r="F51" s="25"/>
      <c r="G51" s="24"/>
    </row>
    <row r="52" spans="1:7" ht="13.5" customHeight="1">
      <c r="A52" s="357"/>
      <c r="B52" s="384" t="s">
        <v>266</v>
      </c>
      <c r="C52" s="31" t="s">
        <v>45</v>
      </c>
      <c r="D52" s="134" t="s">
        <v>72</v>
      </c>
      <c r="E52" s="33"/>
      <c r="F52" s="385">
        <f>F48/F50</f>
        <v>0</v>
      </c>
      <c r="G52" s="385">
        <f>G48/G50</f>
        <v>0</v>
      </c>
    </row>
    <row r="53" spans="1:7" ht="12.75" customHeight="1">
      <c r="A53" s="186">
        <v>4</v>
      </c>
      <c r="B53" s="386" t="s">
        <v>27</v>
      </c>
      <c r="C53" s="356"/>
      <c r="D53" s="362"/>
      <c r="E53" s="43"/>
      <c r="F53" s="43"/>
      <c r="G53" s="43"/>
    </row>
    <row r="54" spans="1:7" ht="25.5" customHeight="1">
      <c r="A54" s="356"/>
      <c r="B54" s="374" t="s">
        <v>267</v>
      </c>
      <c r="C54" s="32" t="s">
        <v>50</v>
      </c>
      <c r="D54" s="134" t="s">
        <v>72</v>
      </c>
      <c r="E54" s="29"/>
      <c r="F54" s="29"/>
      <c r="G54" s="387">
        <v>0.02</v>
      </c>
    </row>
    <row r="55" spans="1:7" ht="12" customHeight="1">
      <c r="A55" s="762" t="s">
        <v>28</v>
      </c>
      <c r="B55" s="762"/>
      <c r="C55" s="762"/>
      <c r="D55" s="432"/>
      <c r="E55" s="432"/>
      <c r="F55" s="81"/>
      <c r="G55" s="81"/>
    </row>
    <row r="56" spans="1:7" ht="13.5" customHeight="1">
      <c r="A56" s="762" t="s">
        <v>29</v>
      </c>
      <c r="B56" s="762"/>
      <c r="C56" s="762"/>
      <c r="D56" s="88"/>
      <c r="E56" s="88"/>
      <c r="F56" s="774" t="s">
        <v>291</v>
      </c>
      <c r="G56" s="774"/>
    </row>
    <row r="57" spans="1:7" ht="12" customHeight="1">
      <c r="A57" s="87"/>
      <c r="B57" s="432"/>
      <c r="C57" s="81"/>
      <c r="D57" s="113" t="s">
        <v>30</v>
      </c>
      <c r="E57" s="113"/>
      <c r="F57" s="779" t="s">
        <v>31</v>
      </c>
      <c r="G57" s="779"/>
    </row>
    <row r="58" spans="1:7" ht="13.5" customHeight="1">
      <c r="A58" s="762" t="s">
        <v>32</v>
      </c>
      <c r="B58" s="762"/>
      <c r="C58" s="762"/>
      <c r="D58" s="113"/>
      <c r="E58" s="113"/>
      <c r="F58" s="388"/>
      <c r="G58" s="388"/>
    </row>
    <row r="59" spans="1:7" ht="15">
      <c r="A59" s="762" t="s">
        <v>33</v>
      </c>
      <c r="B59" s="762"/>
      <c r="C59" s="762"/>
      <c r="D59" s="88"/>
      <c r="E59" s="88"/>
      <c r="F59" s="774" t="s">
        <v>280</v>
      </c>
      <c r="G59" s="774"/>
    </row>
    <row r="60" spans="1:7" ht="15" customHeight="1">
      <c r="A60" s="432"/>
      <c r="B60" s="430"/>
      <c r="C60" s="431"/>
      <c r="D60" s="440" t="s">
        <v>30</v>
      </c>
      <c r="E60" s="440"/>
      <c r="F60" s="775" t="s">
        <v>31</v>
      </c>
      <c r="G60" s="775"/>
    </row>
  </sheetData>
  <sheetProtection/>
  <mergeCells count="40">
    <mergeCell ref="A36:B36"/>
    <mergeCell ref="B38:E38"/>
    <mergeCell ref="A55:C55"/>
    <mergeCell ref="A56:C56"/>
    <mergeCell ref="F56:G56"/>
    <mergeCell ref="A58:C58"/>
    <mergeCell ref="F57:G57"/>
    <mergeCell ref="B46:G46"/>
    <mergeCell ref="B22:G22"/>
    <mergeCell ref="B23:G23"/>
    <mergeCell ref="B24:G24"/>
    <mergeCell ref="A25:G25"/>
    <mergeCell ref="B26:D26"/>
    <mergeCell ref="B43:G43"/>
    <mergeCell ref="B27:G27"/>
    <mergeCell ref="B28:G28"/>
    <mergeCell ref="B29:G29"/>
    <mergeCell ref="B31:D31"/>
    <mergeCell ref="E16:F16"/>
    <mergeCell ref="B17:C17"/>
    <mergeCell ref="E17:F17"/>
    <mergeCell ref="B19:G19"/>
    <mergeCell ref="B20:E20"/>
    <mergeCell ref="B21:G21"/>
    <mergeCell ref="A12:B12"/>
    <mergeCell ref="C12:F12"/>
    <mergeCell ref="C13:F13"/>
    <mergeCell ref="A14:B14"/>
    <mergeCell ref="C14:F14"/>
    <mergeCell ref="E15:F15"/>
    <mergeCell ref="A59:C59"/>
    <mergeCell ref="F59:G59"/>
    <mergeCell ref="F60:G60"/>
    <mergeCell ref="F1:G3"/>
    <mergeCell ref="F5:G5"/>
    <mergeCell ref="F6:G6"/>
    <mergeCell ref="F7:G7"/>
    <mergeCell ref="A9:G9"/>
    <mergeCell ref="A10:G10"/>
    <mergeCell ref="C11:F11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E32" sqref="E32"/>
    </sheetView>
  </sheetViews>
  <sheetFormatPr defaultColWidth="21.57421875" defaultRowHeight="15"/>
  <cols>
    <col min="1" max="1" width="4.421875" style="2" customWidth="1"/>
    <col min="2" max="2" width="46.8515625" style="2" customWidth="1"/>
    <col min="3" max="3" width="11.7109375" style="2" customWidth="1"/>
    <col min="4" max="4" width="15.7109375" style="2" customWidth="1"/>
    <col min="5" max="5" width="16.00390625" style="2" customWidth="1"/>
    <col min="6" max="6" width="20.140625" style="2" customWidth="1"/>
    <col min="7" max="7" width="23.140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26.2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289</v>
      </c>
      <c r="G7" s="161" t="s">
        <v>300</v>
      </c>
    </row>
    <row r="8" spans="1:7" ht="11.25" customHeight="1">
      <c r="A8" s="757" t="s">
        <v>260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238</v>
      </c>
      <c r="B9" s="757"/>
      <c r="C9" s="757"/>
      <c r="D9" s="757"/>
      <c r="E9" s="757"/>
      <c r="F9" s="757"/>
      <c r="G9" s="757"/>
    </row>
    <row r="10" spans="1:7" ht="27" customHeight="1">
      <c r="A10" s="125" t="s">
        <v>172</v>
      </c>
      <c r="B10" s="391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1.75" customHeight="1">
      <c r="A12" s="126" t="s">
        <v>174</v>
      </c>
      <c r="B12" s="111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433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45.75" customHeight="1">
      <c r="A14" s="127" t="s">
        <v>175</v>
      </c>
      <c r="B14" s="102">
        <v>1017368</v>
      </c>
      <c r="C14" s="102">
        <v>7368</v>
      </c>
      <c r="D14" s="304" t="s">
        <v>272</v>
      </c>
      <c r="E14" s="820" t="s">
        <v>274</v>
      </c>
      <c r="F14" s="820"/>
      <c r="G14" s="245">
        <v>1355300000</v>
      </c>
    </row>
    <row r="15" spans="2:7" ht="33" customHeight="1">
      <c r="B15" s="104" t="s">
        <v>176</v>
      </c>
      <c r="C15" s="393" t="s">
        <v>177</v>
      </c>
      <c r="D15" s="389" t="s">
        <v>178</v>
      </c>
      <c r="E15" s="759" t="s">
        <v>179</v>
      </c>
      <c r="F15" s="759"/>
      <c r="G15" s="392" t="s">
        <v>180</v>
      </c>
    </row>
    <row r="16" spans="1:7" ht="16.5" customHeight="1">
      <c r="A16" s="399" t="s">
        <v>2</v>
      </c>
      <c r="B16" s="821" t="s">
        <v>183</v>
      </c>
      <c r="C16" s="821"/>
      <c r="D16" s="405">
        <f>F33</f>
        <v>0</v>
      </c>
      <c r="E16" s="813" t="s">
        <v>182</v>
      </c>
      <c r="F16" s="813"/>
      <c r="G16" s="244">
        <f>D33</f>
        <v>0</v>
      </c>
    </row>
    <row r="17" spans="1:7" ht="16.5" customHeight="1">
      <c r="A17" s="399"/>
      <c r="B17" s="163" t="s">
        <v>201</v>
      </c>
      <c r="C17" s="406">
        <f>E33</f>
        <v>0</v>
      </c>
      <c r="D17" s="165" t="s">
        <v>187</v>
      </c>
      <c r="E17" s="398"/>
      <c r="F17" s="398"/>
      <c r="G17" s="165"/>
    </row>
    <row r="18" spans="1:7" ht="14.25" customHeight="1">
      <c r="A18" s="399" t="s">
        <v>3</v>
      </c>
      <c r="B18" s="788" t="s">
        <v>35</v>
      </c>
      <c r="C18" s="788"/>
      <c r="D18" s="788"/>
      <c r="E18" s="788"/>
      <c r="F18" s="788"/>
      <c r="G18" s="788"/>
    </row>
    <row r="19" spans="1:7" ht="42" customHeight="1">
      <c r="A19" s="399"/>
      <c r="B19" s="788" t="s">
        <v>302</v>
      </c>
      <c r="C19" s="788"/>
      <c r="D19" s="788"/>
      <c r="E19" s="788"/>
      <c r="F19" s="788"/>
      <c r="G19" s="788"/>
    </row>
    <row r="20" spans="1:7" ht="15.75" customHeight="1">
      <c r="A20" s="399" t="s">
        <v>4</v>
      </c>
      <c r="B20" s="788" t="s">
        <v>184</v>
      </c>
      <c r="C20" s="788"/>
      <c r="D20" s="788"/>
      <c r="E20" s="788"/>
      <c r="F20" s="788"/>
      <c r="G20" s="788"/>
    </row>
    <row r="21" spans="1:7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</row>
    <row r="22" spans="1:7" ht="18" customHeight="1">
      <c r="A22" s="396"/>
      <c r="B22" s="889" t="s">
        <v>273</v>
      </c>
      <c r="C22" s="890"/>
      <c r="D22" s="890"/>
      <c r="E22" s="890"/>
      <c r="F22" s="890"/>
      <c r="G22" s="890"/>
    </row>
    <row r="23" spans="1:7" ht="15">
      <c r="A23" s="399" t="s">
        <v>5</v>
      </c>
      <c r="B23" s="788" t="s">
        <v>51</v>
      </c>
      <c r="C23" s="788"/>
      <c r="D23" s="788"/>
      <c r="E23" s="788"/>
      <c r="F23" s="788"/>
      <c r="G23" s="788"/>
    </row>
    <row r="24" spans="1:7" ht="33" customHeight="1">
      <c r="A24" s="42"/>
      <c r="B24" s="14" t="s">
        <v>276</v>
      </c>
      <c r="C24" s="14"/>
      <c r="D24" s="14"/>
      <c r="E24" s="14"/>
      <c r="F24" s="14"/>
      <c r="G24" s="14"/>
    </row>
    <row r="25" spans="1:7" ht="12" customHeight="1">
      <c r="A25" s="399" t="s">
        <v>9</v>
      </c>
      <c r="B25" s="795" t="s">
        <v>6</v>
      </c>
      <c r="C25" s="795"/>
      <c r="D25" s="795"/>
      <c r="E25" s="42"/>
      <c r="F25" s="42"/>
      <c r="G25" s="42"/>
    </row>
    <row r="26" spans="1:7" ht="9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20.25" customHeight="1">
      <c r="A27" s="394">
        <v>1</v>
      </c>
      <c r="B27" s="826" t="s">
        <v>277</v>
      </c>
      <c r="C27" s="827"/>
      <c r="D27" s="827"/>
      <c r="E27" s="827"/>
      <c r="F27" s="827"/>
      <c r="G27" s="828"/>
    </row>
    <row r="28" spans="1:7" ht="9.75" customHeight="1">
      <c r="A28" s="396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394" t="s">
        <v>13</v>
      </c>
      <c r="E30" s="394" t="s">
        <v>14</v>
      </c>
      <c r="F30" s="394" t="s">
        <v>15</v>
      </c>
      <c r="G30" s="72"/>
    </row>
    <row r="31" spans="1:7" ht="9" customHeight="1">
      <c r="A31" s="397">
        <v>1</v>
      </c>
      <c r="B31" s="831">
        <v>2</v>
      </c>
      <c r="C31" s="832"/>
      <c r="D31" s="397">
        <v>4</v>
      </c>
      <c r="E31" s="397">
        <v>5</v>
      </c>
      <c r="F31" s="397">
        <v>6</v>
      </c>
      <c r="G31" s="72"/>
    </row>
    <row r="32" spans="1:7" ht="33.75" customHeight="1">
      <c r="A32" s="394">
        <v>1</v>
      </c>
      <c r="B32" s="888" t="s">
        <v>275</v>
      </c>
      <c r="C32" s="888"/>
      <c r="D32" s="402"/>
      <c r="E32" s="404"/>
      <c r="F32" s="401">
        <f>E32</f>
        <v>0</v>
      </c>
      <c r="G32" s="403"/>
    </row>
    <row r="33" spans="1:7" ht="22.5" customHeight="1">
      <c r="A33" s="42"/>
      <c r="B33" s="833" t="s">
        <v>15</v>
      </c>
      <c r="C33" s="834"/>
      <c r="D33" s="168">
        <f>SUM(D32:D32)</f>
        <v>0</v>
      </c>
      <c r="E33" s="401">
        <f>SUM(E32:E32)</f>
        <v>0</v>
      </c>
      <c r="F33" s="401">
        <f>E33</f>
        <v>0</v>
      </c>
      <c r="G33" s="72"/>
    </row>
    <row r="34" spans="1:7" ht="10.5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399" t="s">
        <v>19</v>
      </c>
      <c r="B35" s="790" t="s">
        <v>17</v>
      </c>
      <c r="C35" s="790"/>
      <c r="D35" s="790"/>
      <c r="E35" s="790"/>
      <c r="F35" s="395" t="s">
        <v>11</v>
      </c>
      <c r="G35" s="42"/>
    </row>
    <row r="36" spans="1:7" ht="1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9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27.75" customHeight="1">
      <c r="A38" s="42"/>
      <c r="B38" s="407" t="s">
        <v>275</v>
      </c>
      <c r="C38" s="407"/>
      <c r="D38" s="408">
        <f>E33</f>
        <v>0</v>
      </c>
      <c r="E38" s="408">
        <f>F33</f>
        <v>0</v>
      </c>
      <c r="F38" s="184"/>
      <c r="G38" s="42"/>
    </row>
    <row r="39" spans="1:7" ht="12" customHeight="1">
      <c r="A39" s="399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397" t="s">
        <v>21</v>
      </c>
      <c r="C40" s="397" t="s">
        <v>22</v>
      </c>
      <c r="D40" s="397" t="s">
        <v>23</v>
      </c>
      <c r="E40" s="397" t="s">
        <v>13</v>
      </c>
      <c r="F40" s="397" t="s">
        <v>14</v>
      </c>
      <c r="G40" s="397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5" customHeight="1">
      <c r="A42" s="396">
        <v>1</v>
      </c>
      <c r="B42" s="783" t="str">
        <f>B32</f>
        <v>Зміцнення матеріально - технічної бази закладів культури Дрогобицької  МТГ на 2021 рік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396"/>
      <c r="D43" s="396"/>
      <c r="E43" s="396"/>
      <c r="F43" s="396"/>
      <c r="G43" s="396"/>
    </row>
    <row r="44" spans="1:7" ht="27.75" customHeight="1">
      <c r="A44" s="396"/>
      <c r="B44" s="73" t="s">
        <v>278</v>
      </c>
      <c r="C44" s="409"/>
      <c r="D44" s="134" t="s">
        <v>87</v>
      </c>
      <c r="E44" s="410"/>
      <c r="F44" s="411">
        <f>E33</f>
        <v>0</v>
      </c>
      <c r="G44" s="412">
        <f>SUM(E44:F44)</f>
        <v>0</v>
      </c>
    </row>
    <row r="45" spans="1:7" ht="11.25" customHeight="1">
      <c r="A45" s="186">
        <v>2</v>
      </c>
      <c r="B45" s="187" t="s">
        <v>25</v>
      </c>
      <c r="C45" s="400"/>
      <c r="D45" s="400"/>
      <c r="E45" s="394"/>
      <c r="F45" s="394"/>
      <c r="G45" s="394"/>
    </row>
    <row r="46" spans="1:7" ht="12.75" customHeight="1">
      <c r="A46" s="188"/>
      <c r="B46" s="73" t="s">
        <v>279</v>
      </c>
      <c r="C46" s="134" t="s">
        <v>55</v>
      </c>
      <c r="D46" s="134" t="s">
        <v>87</v>
      </c>
      <c r="E46" s="394"/>
      <c r="F46" s="413">
        <v>54</v>
      </c>
      <c r="G46" s="413">
        <f>SUM(E46:F46)</f>
        <v>54</v>
      </c>
    </row>
    <row r="47" spans="1:7" ht="11.25" customHeight="1">
      <c r="A47" s="186">
        <v>3</v>
      </c>
      <c r="B47" s="187" t="s">
        <v>26</v>
      </c>
      <c r="C47" s="400"/>
      <c r="D47" s="400"/>
      <c r="E47" s="91"/>
      <c r="F47" s="136"/>
      <c r="G47" s="91"/>
    </row>
    <row r="48" spans="1:7" ht="12.75" customHeight="1">
      <c r="A48" s="396"/>
      <c r="B48" s="74" t="s">
        <v>281</v>
      </c>
      <c r="C48" s="189" t="s">
        <v>55</v>
      </c>
      <c r="D48" s="134" t="s">
        <v>72</v>
      </c>
      <c r="E48" s="137"/>
      <c r="F48" s="413">
        <f>F44/F46</f>
        <v>0</v>
      </c>
      <c r="G48" s="413">
        <f>SUM(E48:F48)</f>
        <v>0</v>
      </c>
    </row>
    <row r="49" spans="1:7" ht="12.75" customHeight="1">
      <c r="A49" s="186">
        <v>4</v>
      </c>
      <c r="B49" s="187" t="s">
        <v>27</v>
      </c>
      <c r="C49" s="400"/>
      <c r="D49" s="400"/>
      <c r="E49" s="90"/>
      <c r="F49" s="90"/>
      <c r="G49" s="90"/>
    </row>
    <row r="50" spans="1:7" ht="19.5" customHeight="1">
      <c r="A50" s="188"/>
      <c r="B50" s="76" t="s">
        <v>282</v>
      </c>
      <c r="C50" s="175" t="s">
        <v>50</v>
      </c>
      <c r="D50" s="134" t="s">
        <v>72</v>
      </c>
      <c r="E50" s="90"/>
      <c r="F50" s="190">
        <v>0.1</v>
      </c>
      <c r="G50" s="190">
        <v>0.1</v>
      </c>
    </row>
    <row r="51" spans="1:7" ht="15" customHeight="1">
      <c r="A51" s="762" t="s">
        <v>28</v>
      </c>
      <c r="B51" s="762"/>
      <c r="C51" s="762"/>
      <c r="D51" s="432"/>
      <c r="E51" s="432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432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2.75" customHeight="1">
      <c r="A56" s="432"/>
      <c r="B56" s="430"/>
      <c r="C56" s="431"/>
      <c r="D56" s="440" t="s">
        <v>30</v>
      </c>
      <c r="E56" s="440"/>
      <c r="F56" s="775" t="s">
        <v>31</v>
      </c>
      <c r="G56" s="775"/>
    </row>
  </sheetData>
  <sheetProtection/>
  <mergeCells count="42">
    <mergeCell ref="F1:G2"/>
    <mergeCell ref="F4:G4"/>
    <mergeCell ref="F5:G5"/>
    <mergeCell ref="F6:G6"/>
    <mergeCell ref="A8:G8"/>
    <mergeCell ref="A9:G9"/>
    <mergeCell ref="C10:F10"/>
    <mergeCell ref="A11:B11"/>
    <mergeCell ref="C11:F11"/>
    <mergeCell ref="C12:F12"/>
    <mergeCell ref="A13:B13"/>
    <mergeCell ref="C13:F13"/>
    <mergeCell ref="E14:F14"/>
    <mergeCell ref="E15:F15"/>
    <mergeCell ref="B16:C16"/>
    <mergeCell ref="E16:F16"/>
    <mergeCell ref="B18:G18"/>
    <mergeCell ref="B19:G19"/>
    <mergeCell ref="B31:C31"/>
    <mergeCell ref="B20:G20"/>
    <mergeCell ref="B21:G21"/>
    <mergeCell ref="B22:G22"/>
    <mergeCell ref="B23:G23"/>
    <mergeCell ref="B25:D25"/>
    <mergeCell ref="B32:C32"/>
    <mergeCell ref="B33:C33"/>
    <mergeCell ref="B35:E35"/>
    <mergeCell ref="B39:G39"/>
    <mergeCell ref="B42:G42"/>
    <mergeCell ref="B26:G26"/>
    <mergeCell ref="B27:G27"/>
    <mergeCell ref="B28:G28"/>
    <mergeCell ref="B29:D29"/>
    <mergeCell ref="B30:C30"/>
    <mergeCell ref="A51:C51"/>
    <mergeCell ref="F52:G52"/>
    <mergeCell ref="F56:G56"/>
    <mergeCell ref="A55:C55"/>
    <mergeCell ref="F55:G55"/>
    <mergeCell ref="A52:C52"/>
    <mergeCell ref="F53:G53"/>
    <mergeCell ref="A54:C54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24" sqref="B24:G24"/>
    </sheetView>
  </sheetViews>
  <sheetFormatPr defaultColWidth="21.57421875" defaultRowHeight="15"/>
  <cols>
    <col min="1" max="1" width="4.421875" style="2" customWidth="1"/>
    <col min="2" max="2" width="50.8515625" style="2" customWidth="1"/>
    <col min="3" max="3" width="11.140625" style="2" customWidth="1"/>
    <col min="4" max="4" width="15.7109375" style="2" customWidth="1"/>
    <col min="5" max="5" width="11.28125" style="2" customWidth="1"/>
    <col min="6" max="6" width="20.140625" style="2" customWidth="1"/>
    <col min="7" max="7" width="14.8515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11.2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315</v>
      </c>
      <c r="G7" s="161" t="s">
        <v>316</v>
      </c>
    </row>
    <row r="8" spans="1:7" ht="11.25" customHeight="1">
      <c r="A8" s="757" t="s">
        <v>306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238</v>
      </c>
      <c r="B9" s="757"/>
      <c r="C9" s="757"/>
      <c r="D9" s="757"/>
      <c r="E9" s="757"/>
      <c r="F9" s="757"/>
      <c r="G9" s="757"/>
    </row>
    <row r="10" spans="1:7" ht="23.25" customHeight="1">
      <c r="A10" s="125" t="s">
        <v>172</v>
      </c>
      <c r="B10" s="508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9.25" customHeight="1">
      <c r="A12" s="126" t="s">
        <v>174</v>
      </c>
      <c r="B12" s="508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506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24.75" customHeight="1">
      <c r="A14" s="127" t="s">
        <v>175</v>
      </c>
      <c r="B14" s="424" t="s">
        <v>307</v>
      </c>
      <c r="C14" s="102">
        <v>7530</v>
      </c>
      <c r="D14" s="425" t="s">
        <v>313</v>
      </c>
      <c r="E14" s="758" t="s">
        <v>308</v>
      </c>
      <c r="F14" s="758"/>
      <c r="G14" s="245">
        <v>1355300000</v>
      </c>
    </row>
    <row r="15" spans="2:7" ht="33" customHeight="1">
      <c r="B15" s="104" t="s">
        <v>176</v>
      </c>
      <c r="C15" s="499" t="s">
        <v>177</v>
      </c>
      <c r="D15" s="389" t="s">
        <v>178</v>
      </c>
      <c r="E15" s="759" t="s">
        <v>179</v>
      </c>
      <c r="F15" s="759"/>
      <c r="G15" s="497" t="s">
        <v>180</v>
      </c>
    </row>
    <row r="16" spans="1:7" ht="16.5" customHeight="1">
      <c r="A16" s="505" t="s">
        <v>2</v>
      </c>
      <c r="B16" s="821" t="s">
        <v>183</v>
      </c>
      <c r="C16" s="821"/>
      <c r="D16" s="511">
        <f>F33</f>
        <v>34000</v>
      </c>
      <c r="E16" s="813" t="s">
        <v>182</v>
      </c>
      <c r="F16" s="813"/>
      <c r="G16" s="511">
        <f>D33</f>
        <v>34000</v>
      </c>
    </row>
    <row r="17" spans="1:7" ht="16.5" customHeight="1">
      <c r="A17" s="505"/>
      <c r="B17" s="163" t="s">
        <v>201</v>
      </c>
      <c r="C17" s="406">
        <f>E33</f>
        <v>0</v>
      </c>
      <c r="D17" s="165" t="s">
        <v>187</v>
      </c>
      <c r="E17" s="504"/>
      <c r="F17" s="504"/>
      <c r="G17" s="165"/>
    </row>
    <row r="18" spans="1:7" ht="14.25" customHeight="1">
      <c r="A18" s="505" t="s">
        <v>3</v>
      </c>
      <c r="B18" s="788" t="s">
        <v>35</v>
      </c>
      <c r="C18" s="788"/>
      <c r="D18" s="788"/>
      <c r="E18" s="788"/>
      <c r="F18" s="788"/>
      <c r="G18" s="788"/>
    </row>
    <row r="19" spans="1:7" ht="51" customHeight="1">
      <c r="A19" s="505"/>
      <c r="B19" s="788" t="s">
        <v>317</v>
      </c>
      <c r="C19" s="788"/>
      <c r="D19" s="788"/>
      <c r="E19" s="788"/>
      <c r="F19" s="788"/>
      <c r="G19" s="788"/>
    </row>
    <row r="20" spans="1:7" ht="15.75" customHeight="1">
      <c r="A20" s="505" t="s">
        <v>4</v>
      </c>
      <c r="B20" s="788" t="s">
        <v>184</v>
      </c>
      <c r="C20" s="788"/>
      <c r="D20" s="788"/>
      <c r="E20" s="788"/>
      <c r="F20" s="788"/>
      <c r="G20" s="788"/>
    </row>
    <row r="21" spans="1:7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</row>
    <row r="22" spans="1:7" ht="18" customHeight="1">
      <c r="A22" s="503"/>
      <c r="B22" s="891" t="s">
        <v>312</v>
      </c>
      <c r="C22" s="892"/>
      <c r="D22" s="892"/>
      <c r="E22" s="892"/>
      <c r="F22" s="892"/>
      <c r="G22" s="893"/>
    </row>
    <row r="23" spans="1:7" ht="15">
      <c r="A23" s="505" t="s">
        <v>5</v>
      </c>
      <c r="B23" s="788" t="s">
        <v>51</v>
      </c>
      <c r="C23" s="788"/>
      <c r="D23" s="788"/>
      <c r="E23" s="788"/>
      <c r="F23" s="788"/>
      <c r="G23" s="788"/>
    </row>
    <row r="24" spans="1:7" ht="15" customHeight="1">
      <c r="A24" s="42"/>
      <c r="B24" s="894" t="s">
        <v>314</v>
      </c>
      <c r="C24" s="895"/>
      <c r="D24" s="895"/>
      <c r="E24" s="895"/>
      <c r="F24" s="895"/>
      <c r="G24" s="896"/>
    </row>
    <row r="25" spans="1:7" ht="12" customHeight="1">
      <c r="A25" s="505" t="s">
        <v>9</v>
      </c>
      <c r="B25" s="795" t="s">
        <v>6</v>
      </c>
      <c r="C25" s="795"/>
      <c r="D25" s="795"/>
      <c r="E25" s="42"/>
      <c r="F25" s="42"/>
      <c r="G25" s="42"/>
    </row>
    <row r="26" spans="1:7" ht="9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20.25" customHeight="1">
      <c r="A27" s="500">
        <v>1</v>
      </c>
      <c r="B27" s="792" t="s">
        <v>311</v>
      </c>
      <c r="C27" s="792"/>
      <c r="D27" s="792"/>
      <c r="E27" s="792"/>
      <c r="F27" s="792"/>
      <c r="G27" s="792"/>
    </row>
    <row r="28" spans="1:7" ht="9.75" customHeight="1">
      <c r="A28" s="503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500" t="s">
        <v>13</v>
      </c>
      <c r="E30" s="500" t="s">
        <v>14</v>
      </c>
      <c r="F30" s="500" t="s">
        <v>15</v>
      </c>
      <c r="G30" s="72"/>
    </row>
    <row r="31" spans="1:7" ht="9" customHeight="1">
      <c r="A31" s="502">
        <v>1</v>
      </c>
      <c r="B31" s="831">
        <v>2</v>
      </c>
      <c r="C31" s="832"/>
      <c r="D31" s="502">
        <v>4</v>
      </c>
      <c r="E31" s="502">
        <v>5</v>
      </c>
      <c r="F31" s="502">
        <v>6</v>
      </c>
      <c r="G31" s="72"/>
    </row>
    <row r="32" spans="1:7" ht="20.25" customHeight="1">
      <c r="A32" s="500">
        <v>1</v>
      </c>
      <c r="B32" s="897" t="s">
        <v>310</v>
      </c>
      <c r="C32" s="898"/>
      <c r="D32" s="510">
        <v>34000</v>
      </c>
      <c r="E32" s="428"/>
      <c r="F32" s="365">
        <f>D32+E32</f>
        <v>34000</v>
      </c>
      <c r="G32" s="403"/>
    </row>
    <row r="33" spans="1:7" ht="15" customHeight="1">
      <c r="A33" s="42"/>
      <c r="B33" s="833" t="s">
        <v>15</v>
      </c>
      <c r="C33" s="834"/>
      <c r="D33" s="168">
        <f>SUM(D32:D32)</f>
        <v>34000</v>
      </c>
      <c r="E33" s="365">
        <f>SUM(E32:E32)</f>
        <v>0</v>
      </c>
      <c r="F33" s="365">
        <f>D33+E33</f>
        <v>34000</v>
      </c>
      <c r="G33" s="72"/>
    </row>
    <row r="34" spans="1:7" ht="9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505" t="s">
        <v>19</v>
      </c>
      <c r="B35" s="790" t="s">
        <v>17</v>
      </c>
      <c r="C35" s="790"/>
      <c r="D35" s="790"/>
      <c r="E35" s="790"/>
      <c r="F35" s="501" t="s">
        <v>11</v>
      </c>
      <c r="G35" s="42"/>
    </row>
    <row r="36" spans="1:7" ht="12.7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6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16.5" customHeight="1">
      <c r="A38" s="42"/>
      <c r="B38" s="407"/>
      <c r="C38" s="407"/>
      <c r="D38" s="408"/>
      <c r="E38" s="408"/>
      <c r="F38" s="184"/>
      <c r="G38" s="42"/>
    </row>
    <row r="39" spans="1:7" ht="12" customHeight="1">
      <c r="A39" s="505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502" t="s">
        <v>21</v>
      </c>
      <c r="C40" s="502" t="s">
        <v>22</v>
      </c>
      <c r="D40" s="502" t="s">
        <v>23</v>
      </c>
      <c r="E40" s="502" t="s">
        <v>13</v>
      </c>
      <c r="F40" s="502" t="s">
        <v>14</v>
      </c>
      <c r="G40" s="502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5" customHeight="1">
      <c r="A42" s="503">
        <v>1</v>
      </c>
      <c r="B42" s="783" t="str">
        <f>B32</f>
        <v>Забезпечення виконання  завдань  програми інформатизаці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503"/>
      <c r="D43" s="503"/>
      <c r="E43" s="503"/>
      <c r="F43" s="503"/>
      <c r="G43" s="503"/>
    </row>
    <row r="44" spans="1:7" ht="12" customHeight="1">
      <c r="A44" s="503"/>
      <c r="B44" s="73" t="s">
        <v>319</v>
      </c>
      <c r="C44" s="409"/>
      <c r="D44" s="134" t="s">
        <v>87</v>
      </c>
      <c r="E44" s="410"/>
      <c r="F44" s="426">
        <f>D33</f>
        <v>34000</v>
      </c>
      <c r="G44" s="413">
        <f>SUM(E44:F44)</f>
        <v>34000</v>
      </c>
    </row>
    <row r="45" spans="1:7" ht="11.25" customHeight="1">
      <c r="A45" s="186">
        <v>2</v>
      </c>
      <c r="B45" s="187" t="s">
        <v>25</v>
      </c>
      <c r="C45" s="507"/>
      <c r="D45" s="507"/>
      <c r="E45" s="500"/>
      <c r="F45" s="427"/>
      <c r="G45" s="427"/>
    </row>
    <row r="46" spans="1:7" ht="12.75" customHeight="1">
      <c r="A46" s="188"/>
      <c r="B46" s="73" t="s">
        <v>309</v>
      </c>
      <c r="C46" s="134" t="s">
        <v>144</v>
      </c>
      <c r="D46" s="134" t="s">
        <v>87</v>
      </c>
      <c r="E46" s="500"/>
      <c r="F46" s="413">
        <v>1</v>
      </c>
      <c r="G46" s="413">
        <f>SUM(E46:F46)</f>
        <v>1</v>
      </c>
    </row>
    <row r="47" spans="1:7" ht="11.25" customHeight="1">
      <c r="A47" s="186">
        <v>3</v>
      </c>
      <c r="B47" s="187" t="s">
        <v>26</v>
      </c>
      <c r="C47" s="507"/>
      <c r="D47" s="507"/>
      <c r="E47" s="91"/>
      <c r="F47" s="136"/>
      <c r="G47" s="91"/>
    </row>
    <row r="48" spans="1:7" ht="12.75" customHeight="1">
      <c r="A48" s="512"/>
      <c r="B48" s="74" t="s">
        <v>286</v>
      </c>
      <c r="C48" s="366" t="s">
        <v>112</v>
      </c>
      <c r="D48" s="134" t="s">
        <v>72</v>
      </c>
      <c r="E48" s="137"/>
      <c r="F48" s="413">
        <f>F44/F46</f>
        <v>34000</v>
      </c>
      <c r="G48" s="413">
        <f>SUM(E48:F48)</f>
        <v>34000</v>
      </c>
    </row>
    <row r="49" spans="1:7" ht="12.75" customHeight="1">
      <c r="A49" s="186">
        <v>4</v>
      </c>
      <c r="B49" s="187" t="s">
        <v>27</v>
      </c>
      <c r="C49" s="507"/>
      <c r="D49" s="507"/>
      <c r="E49" s="90"/>
      <c r="F49" s="90"/>
      <c r="G49" s="90"/>
    </row>
    <row r="50" spans="1:8" ht="26.25" customHeight="1">
      <c r="A50" s="188"/>
      <c r="B50" s="121" t="s">
        <v>318</v>
      </c>
      <c r="C50" s="175" t="s">
        <v>50</v>
      </c>
      <c r="D50" s="134" t="s">
        <v>72</v>
      </c>
      <c r="E50" s="90"/>
      <c r="F50" s="190">
        <v>0.1</v>
      </c>
      <c r="G50" s="190">
        <v>0.1</v>
      </c>
      <c r="H50" s="509"/>
    </row>
    <row r="51" spans="1:7" ht="15" customHeight="1">
      <c r="A51" s="762" t="s">
        <v>28</v>
      </c>
      <c r="B51" s="762"/>
      <c r="C51" s="762"/>
      <c r="D51" s="496"/>
      <c r="E51" s="496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496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5">
      <c r="A56" s="496"/>
      <c r="B56" s="495"/>
      <c r="C56" s="498"/>
      <c r="D56" s="440" t="s">
        <v>30</v>
      </c>
      <c r="E56" s="440"/>
      <c r="F56" s="775" t="s">
        <v>31</v>
      </c>
      <c r="G56" s="775"/>
    </row>
  </sheetData>
  <sheetProtection/>
  <mergeCells count="43">
    <mergeCell ref="F56:G56"/>
    <mergeCell ref="A52:C52"/>
    <mergeCell ref="F52:G52"/>
    <mergeCell ref="F53:G53"/>
    <mergeCell ref="A54:C54"/>
    <mergeCell ref="A55:C55"/>
    <mergeCell ref="F55:G55"/>
    <mergeCell ref="B32:C32"/>
    <mergeCell ref="B33:C33"/>
    <mergeCell ref="B35:E35"/>
    <mergeCell ref="B39:G39"/>
    <mergeCell ref="B42:G42"/>
    <mergeCell ref="A51:C51"/>
    <mergeCell ref="B26:G26"/>
    <mergeCell ref="B27:G27"/>
    <mergeCell ref="B28:G28"/>
    <mergeCell ref="B29:D29"/>
    <mergeCell ref="B30:C30"/>
    <mergeCell ref="B31:C31"/>
    <mergeCell ref="B20:G20"/>
    <mergeCell ref="B21:G21"/>
    <mergeCell ref="B22:G22"/>
    <mergeCell ref="B23:G23"/>
    <mergeCell ref="B24:G24"/>
    <mergeCell ref="B25:D25"/>
    <mergeCell ref="E14:F14"/>
    <mergeCell ref="E15:F15"/>
    <mergeCell ref="B16:C16"/>
    <mergeCell ref="E16:F16"/>
    <mergeCell ref="B18:G18"/>
    <mergeCell ref="B19:G19"/>
    <mergeCell ref="C10:F10"/>
    <mergeCell ref="A11:B11"/>
    <mergeCell ref="C11:F11"/>
    <mergeCell ref="C12:F12"/>
    <mergeCell ref="A13:B13"/>
    <mergeCell ref="C13:F13"/>
    <mergeCell ref="F1:G2"/>
    <mergeCell ref="F4:G4"/>
    <mergeCell ref="F5:G5"/>
    <mergeCell ref="F6:G6"/>
    <mergeCell ref="A8:G8"/>
    <mergeCell ref="A9:G9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B7">
      <selection activeCell="E15" sqref="E15:F15"/>
    </sheetView>
  </sheetViews>
  <sheetFormatPr defaultColWidth="21.57421875" defaultRowHeight="15"/>
  <cols>
    <col min="1" max="1" width="4.421875" style="2" customWidth="1"/>
    <col min="2" max="2" width="53.140625" style="2" customWidth="1"/>
    <col min="3" max="3" width="11.140625" style="2" customWidth="1"/>
    <col min="4" max="4" width="15.7109375" style="2" customWidth="1"/>
    <col min="5" max="5" width="11.28125" style="2" customWidth="1"/>
    <col min="6" max="6" width="20.140625" style="2" customWidth="1"/>
    <col min="7" max="7" width="14.8515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11.2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338</v>
      </c>
      <c r="G7" s="161" t="s">
        <v>339</v>
      </c>
    </row>
    <row r="8" spans="1:7" ht="11.25" customHeight="1">
      <c r="A8" s="757" t="s">
        <v>324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238</v>
      </c>
      <c r="B9" s="757"/>
      <c r="C9" s="757"/>
      <c r="D9" s="757"/>
      <c r="E9" s="757"/>
      <c r="F9" s="757"/>
      <c r="G9" s="757"/>
    </row>
    <row r="10" spans="1:7" ht="23.25" customHeight="1">
      <c r="A10" s="125" t="s">
        <v>172</v>
      </c>
      <c r="B10" s="528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9.25" customHeight="1">
      <c r="A12" s="126" t="s">
        <v>174</v>
      </c>
      <c r="B12" s="528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526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54.75" customHeight="1">
      <c r="A14" s="127" t="s">
        <v>175</v>
      </c>
      <c r="B14" s="424" t="s">
        <v>322</v>
      </c>
      <c r="C14" s="102">
        <v>7530</v>
      </c>
      <c r="D14" s="425" t="s">
        <v>313</v>
      </c>
      <c r="E14" s="758" t="s">
        <v>323</v>
      </c>
      <c r="F14" s="758"/>
      <c r="G14" s="245">
        <v>1355300000</v>
      </c>
    </row>
    <row r="15" spans="2:7" ht="33" customHeight="1">
      <c r="B15" s="104" t="s">
        <v>176</v>
      </c>
      <c r="C15" s="520" t="s">
        <v>177</v>
      </c>
      <c r="D15" s="389" t="s">
        <v>178</v>
      </c>
      <c r="E15" s="759" t="s">
        <v>179</v>
      </c>
      <c r="F15" s="759"/>
      <c r="G15" s="518" t="s">
        <v>180</v>
      </c>
    </row>
    <row r="16" spans="1:7" ht="16.5" customHeight="1">
      <c r="A16" s="525" t="s">
        <v>2</v>
      </c>
      <c r="B16" s="821" t="s">
        <v>183</v>
      </c>
      <c r="C16" s="821"/>
      <c r="D16" s="511">
        <f>F33</f>
        <v>63756</v>
      </c>
      <c r="E16" s="800" t="s">
        <v>182</v>
      </c>
      <c r="F16" s="800"/>
      <c r="G16" s="511">
        <f>D33</f>
        <v>63756</v>
      </c>
    </row>
    <row r="17" spans="1:7" ht="16.5" customHeight="1">
      <c r="A17" s="525"/>
      <c r="B17" s="163" t="s">
        <v>201</v>
      </c>
      <c r="C17" s="406">
        <f>E33</f>
        <v>0</v>
      </c>
      <c r="D17" s="165" t="s">
        <v>187</v>
      </c>
      <c r="E17" s="538"/>
      <c r="F17" s="538"/>
      <c r="G17" s="165"/>
    </row>
    <row r="18" spans="1:7" ht="14.25" customHeight="1">
      <c r="A18" s="525" t="s">
        <v>3</v>
      </c>
      <c r="B18" s="788" t="s">
        <v>35</v>
      </c>
      <c r="C18" s="788"/>
      <c r="D18" s="788"/>
      <c r="E18" s="788"/>
      <c r="F18" s="788"/>
      <c r="G18" s="788"/>
    </row>
    <row r="19" spans="1:7" ht="66.75" customHeight="1">
      <c r="A19" s="525"/>
      <c r="B19" s="899" t="s">
        <v>328</v>
      </c>
      <c r="C19" s="899"/>
      <c r="D19" s="899"/>
      <c r="E19" s="899"/>
      <c r="F19" s="899"/>
      <c r="G19" s="899"/>
    </row>
    <row r="20" spans="1:9" ht="15.75" customHeight="1">
      <c r="A20" s="525" t="s">
        <v>4</v>
      </c>
      <c r="B20" s="788" t="s">
        <v>184</v>
      </c>
      <c r="C20" s="788"/>
      <c r="D20" s="788"/>
      <c r="E20" s="788"/>
      <c r="F20" s="788"/>
      <c r="G20" s="788"/>
      <c r="I20" s="543"/>
    </row>
    <row r="21" spans="1:9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  <c r="I21" s="543"/>
    </row>
    <row r="22" spans="1:9" ht="18" customHeight="1">
      <c r="A22" s="524"/>
      <c r="B22" s="545" t="s">
        <v>325</v>
      </c>
      <c r="C22" s="546"/>
      <c r="D22" s="546"/>
      <c r="E22" s="546"/>
      <c r="F22" s="546"/>
      <c r="G22" s="547"/>
      <c r="I22" s="543"/>
    </row>
    <row r="23" spans="1:9" ht="15">
      <c r="A23" s="525" t="s">
        <v>5</v>
      </c>
      <c r="B23" s="788" t="s">
        <v>51</v>
      </c>
      <c r="C23" s="788"/>
      <c r="D23" s="788"/>
      <c r="E23" s="788"/>
      <c r="F23" s="788"/>
      <c r="G23" s="788"/>
      <c r="I23" s="544"/>
    </row>
    <row r="24" spans="1:9" ht="14.25" customHeight="1">
      <c r="A24" s="42"/>
      <c r="B24" s="900" t="s">
        <v>326</v>
      </c>
      <c r="C24" s="901"/>
      <c r="D24" s="901"/>
      <c r="E24" s="901"/>
      <c r="F24" s="901"/>
      <c r="G24" s="902"/>
      <c r="I24" s="543"/>
    </row>
    <row r="25" spans="1:7" ht="12" customHeight="1">
      <c r="A25" s="525" t="s">
        <v>9</v>
      </c>
      <c r="B25" s="795" t="s">
        <v>6</v>
      </c>
      <c r="C25" s="795"/>
      <c r="D25" s="795"/>
      <c r="E25" s="42"/>
      <c r="F25" s="42"/>
      <c r="G25" s="42"/>
    </row>
    <row r="26" spans="1:7" ht="12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15.75" customHeight="1">
      <c r="A27" s="521">
        <v>1</v>
      </c>
      <c r="B27" s="900" t="s">
        <v>326</v>
      </c>
      <c r="C27" s="901"/>
      <c r="D27" s="901"/>
      <c r="E27" s="901"/>
      <c r="F27" s="901"/>
      <c r="G27" s="902"/>
    </row>
    <row r="28" spans="1:7" ht="9.75" customHeight="1">
      <c r="A28" s="524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521" t="s">
        <v>13</v>
      </c>
      <c r="E30" s="521" t="s">
        <v>14</v>
      </c>
      <c r="F30" s="521" t="s">
        <v>15</v>
      </c>
      <c r="G30" s="72"/>
    </row>
    <row r="31" spans="1:7" ht="9" customHeight="1">
      <c r="A31" s="523">
        <v>1</v>
      </c>
      <c r="B31" s="831">
        <v>2</v>
      </c>
      <c r="C31" s="832"/>
      <c r="D31" s="523">
        <v>4</v>
      </c>
      <c r="E31" s="523">
        <v>5</v>
      </c>
      <c r="F31" s="523">
        <v>6</v>
      </c>
      <c r="G31" s="72"/>
    </row>
    <row r="32" spans="1:9" ht="30.75" customHeight="1">
      <c r="A32" s="521">
        <v>1</v>
      </c>
      <c r="B32" s="903" t="s">
        <v>327</v>
      </c>
      <c r="C32" s="904"/>
      <c r="D32" s="513">
        <v>63756</v>
      </c>
      <c r="E32" s="513"/>
      <c r="F32" s="365">
        <f>D32+E32</f>
        <v>63756</v>
      </c>
      <c r="G32" s="514"/>
      <c r="I32" s="544"/>
    </row>
    <row r="33" spans="1:7" ht="15" customHeight="1">
      <c r="A33" s="42"/>
      <c r="B33" s="833" t="s">
        <v>15</v>
      </c>
      <c r="C33" s="834"/>
      <c r="D33" s="168">
        <f>SUM(D32:D32)</f>
        <v>63756</v>
      </c>
      <c r="E33" s="365">
        <f>SUM(E32:E32)</f>
        <v>0</v>
      </c>
      <c r="F33" s="365">
        <f>D33+E33</f>
        <v>63756</v>
      </c>
      <c r="G33" s="72"/>
    </row>
    <row r="34" spans="1:7" ht="9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525" t="s">
        <v>19</v>
      </c>
      <c r="B35" s="790" t="s">
        <v>17</v>
      </c>
      <c r="C35" s="790"/>
      <c r="D35" s="790"/>
      <c r="E35" s="790"/>
      <c r="F35" s="522" t="s">
        <v>11</v>
      </c>
      <c r="G35" s="42"/>
    </row>
    <row r="36" spans="1:7" ht="12.7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6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16.5" customHeight="1">
      <c r="A38" s="42"/>
      <c r="B38" s="515"/>
      <c r="C38" s="515"/>
      <c r="D38" s="408"/>
      <c r="E38" s="408"/>
      <c r="F38" s="184"/>
      <c r="G38" s="42"/>
    </row>
    <row r="39" spans="1:7" ht="12" customHeight="1">
      <c r="A39" s="525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523" t="s">
        <v>21</v>
      </c>
      <c r="C40" s="523" t="s">
        <v>22</v>
      </c>
      <c r="D40" s="523" t="s">
        <v>23</v>
      </c>
      <c r="E40" s="523" t="s">
        <v>13</v>
      </c>
      <c r="F40" s="523" t="s">
        <v>14</v>
      </c>
      <c r="G40" s="523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6.5" customHeight="1">
      <c r="A42" s="524">
        <v>1</v>
      </c>
      <c r="B42" s="783" t="str">
        <f>B32</f>
        <v>Заходи спрямовані на підвищення доступності широкосмугового доступу до Інтернету в  Народному домі с. Котоване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524"/>
      <c r="D43" s="524"/>
      <c r="E43" s="524"/>
      <c r="F43" s="524"/>
      <c r="G43" s="524"/>
    </row>
    <row r="44" spans="1:7" ht="12" customHeight="1">
      <c r="A44" s="524"/>
      <c r="B44" s="73" t="s">
        <v>329</v>
      </c>
      <c r="C44" s="409"/>
      <c r="D44" s="134" t="s">
        <v>87</v>
      </c>
      <c r="E44" s="410"/>
      <c r="F44" s="426">
        <f>D33</f>
        <v>63756</v>
      </c>
      <c r="G44" s="413">
        <f>SUM(E44:F44)</f>
        <v>63756</v>
      </c>
    </row>
    <row r="45" spans="1:7" ht="11.25" customHeight="1">
      <c r="A45" s="186">
        <v>2</v>
      </c>
      <c r="B45" s="187" t="s">
        <v>25</v>
      </c>
      <c r="C45" s="527"/>
      <c r="D45" s="527"/>
      <c r="E45" s="521"/>
      <c r="F45" s="427"/>
      <c r="G45" s="427"/>
    </row>
    <row r="46" spans="1:7" ht="12.75" customHeight="1">
      <c r="A46" s="188"/>
      <c r="B46" s="73" t="s">
        <v>320</v>
      </c>
      <c r="C46" s="134" t="s">
        <v>144</v>
      </c>
      <c r="D46" s="134" t="s">
        <v>87</v>
      </c>
      <c r="E46" s="521"/>
      <c r="F46" s="413">
        <v>1</v>
      </c>
      <c r="G46" s="413">
        <f>SUM(E46:F46)</f>
        <v>1</v>
      </c>
    </row>
    <row r="47" spans="1:7" ht="11.25" customHeight="1">
      <c r="A47" s="186">
        <v>3</v>
      </c>
      <c r="B47" s="187" t="s">
        <v>26</v>
      </c>
      <c r="C47" s="527"/>
      <c r="D47" s="527"/>
      <c r="E47" s="91"/>
      <c r="F47" s="136"/>
      <c r="G47" s="91"/>
    </row>
    <row r="48" spans="1:7" ht="12.75" customHeight="1">
      <c r="A48" s="524"/>
      <c r="B48" s="74" t="s">
        <v>321</v>
      </c>
      <c r="C48" s="366" t="s">
        <v>112</v>
      </c>
      <c r="D48" s="134" t="s">
        <v>72</v>
      </c>
      <c r="E48" s="137"/>
      <c r="F48" s="413">
        <f>F44/F46</f>
        <v>63756</v>
      </c>
      <c r="G48" s="413">
        <f>SUM(E48:F48)</f>
        <v>63756</v>
      </c>
    </row>
    <row r="49" spans="1:7" ht="12.75" customHeight="1">
      <c r="A49" s="186">
        <v>4</v>
      </c>
      <c r="B49" s="187" t="s">
        <v>27</v>
      </c>
      <c r="C49" s="527"/>
      <c r="D49" s="527"/>
      <c r="E49" s="90"/>
      <c r="F49" s="90"/>
      <c r="G49" s="90"/>
    </row>
    <row r="50" spans="1:8" ht="16.5" customHeight="1">
      <c r="A50" s="188"/>
      <c r="B50" s="549" t="s">
        <v>330</v>
      </c>
      <c r="C50" s="175" t="s">
        <v>50</v>
      </c>
      <c r="D50" s="134" t="s">
        <v>72</v>
      </c>
      <c r="E50" s="90"/>
      <c r="F50" s="190"/>
      <c r="G50" s="190">
        <v>0.557</v>
      </c>
      <c r="H50" s="509"/>
    </row>
    <row r="51" spans="1:7" ht="15" customHeight="1">
      <c r="A51" s="762" t="s">
        <v>28</v>
      </c>
      <c r="B51" s="762"/>
      <c r="C51" s="762"/>
      <c r="D51" s="517"/>
      <c r="E51" s="517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517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5">
      <c r="A56" s="517"/>
      <c r="B56" s="516"/>
      <c r="C56" s="519"/>
      <c r="D56" s="440" t="s">
        <v>30</v>
      </c>
      <c r="E56" s="440"/>
      <c r="F56" s="775" t="s">
        <v>31</v>
      </c>
      <c r="G56" s="775"/>
    </row>
  </sheetData>
  <sheetProtection/>
  <mergeCells count="42">
    <mergeCell ref="F56:G56"/>
    <mergeCell ref="A52:C52"/>
    <mergeCell ref="F52:G52"/>
    <mergeCell ref="F53:G53"/>
    <mergeCell ref="A54:C54"/>
    <mergeCell ref="A55:C55"/>
    <mergeCell ref="F55:G55"/>
    <mergeCell ref="B32:C32"/>
    <mergeCell ref="B33:C33"/>
    <mergeCell ref="B35:E35"/>
    <mergeCell ref="B39:G39"/>
    <mergeCell ref="B42:G42"/>
    <mergeCell ref="A51:C51"/>
    <mergeCell ref="B26:G26"/>
    <mergeCell ref="B27:G27"/>
    <mergeCell ref="B28:G28"/>
    <mergeCell ref="B29:D29"/>
    <mergeCell ref="B30:C30"/>
    <mergeCell ref="B31:C31"/>
    <mergeCell ref="B20:G20"/>
    <mergeCell ref="B21:G21"/>
    <mergeCell ref="B23:G23"/>
    <mergeCell ref="B24:G24"/>
    <mergeCell ref="B25:D25"/>
    <mergeCell ref="E14:F14"/>
    <mergeCell ref="E15:F15"/>
    <mergeCell ref="B16:C16"/>
    <mergeCell ref="E16:F16"/>
    <mergeCell ref="B18:G18"/>
    <mergeCell ref="B19:G19"/>
    <mergeCell ref="C10:F10"/>
    <mergeCell ref="A11:B11"/>
    <mergeCell ref="C11:F11"/>
    <mergeCell ref="C12:F12"/>
    <mergeCell ref="A13:B13"/>
    <mergeCell ref="C13:F13"/>
    <mergeCell ref="F1:G2"/>
    <mergeCell ref="F4:G4"/>
    <mergeCell ref="F5:G5"/>
    <mergeCell ref="F6:G6"/>
    <mergeCell ref="A8:G8"/>
    <mergeCell ref="A9:G9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8">
      <selection activeCell="D14" sqref="D14"/>
    </sheetView>
  </sheetViews>
  <sheetFormatPr defaultColWidth="21.57421875" defaultRowHeight="15"/>
  <cols>
    <col min="1" max="1" width="4.421875" style="2" customWidth="1"/>
    <col min="2" max="2" width="46.8515625" style="2" customWidth="1"/>
    <col min="3" max="3" width="12.421875" style="2" customWidth="1"/>
    <col min="4" max="4" width="15.7109375" style="2" customWidth="1"/>
    <col min="5" max="5" width="16.00390625" style="2" customWidth="1"/>
    <col min="6" max="6" width="20.140625" style="2" customWidth="1"/>
    <col min="7" max="7" width="23.140625" style="2" customWidth="1"/>
    <col min="8" max="16384" width="21.57421875" style="2" customWidth="1"/>
  </cols>
  <sheetData>
    <row r="1" spans="6:7" ht="8.25" customHeight="1">
      <c r="F1" s="868" t="s">
        <v>181</v>
      </c>
      <c r="G1" s="869"/>
    </row>
    <row r="2" spans="6:7" ht="8.25" customHeight="1">
      <c r="F2" s="869"/>
      <c r="G2" s="869"/>
    </row>
    <row r="3" spans="1:7" ht="7.5" customHeight="1">
      <c r="A3" s="160"/>
      <c r="E3" s="6"/>
      <c r="F3" s="97" t="s">
        <v>0</v>
      </c>
      <c r="G3" s="388"/>
    </row>
    <row r="4" spans="1:7" ht="9.75" customHeight="1">
      <c r="A4" s="160"/>
      <c r="E4" s="6"/>
      <c r="F4" s="773" t="s">
        <v>169</v>
      </c>
      <c r="G4" s="773"/>
    </row>
    <row r="5" spans="1:7" ht="15" customHeight="1">
      <c r="A5" s="160"/>
      <c r="B5" s="160"/>
      <c r="E5" s="3"/>
      <c r="F5" s="755" t="s">
        <v>290</v>
      </c>
      <c r="G5" s="755"/>
    </row>
    <row r="6" spans="1:7" ht="9.75" customHeight="1">
      <c r="A6" s="160"/>
      <c r="E6" s="6"/>
      <c r="F6" s="817" t="s">
        <v>1</v>
      </c>
      <c r="G6" s="817"/>
    </row>
    <row r="7" spans="1:7" ht="11.25" customHeight="1">
      <c r="A7" s="160"/>
      <c r="B7" s="160"/>
      <c r="E7" s="3"/>
      <c r="F7" s="483" t="s">
        <v>345</v>
      </c>
      <c r="G7" s="548" t="s">
        <v>341</v>
      </c>
    </row>
    <row r="8" spans="1:7" ht="11.25" customHeight="1">
      <c r="A8" s="757" t="s">
        <v>342</v>
      </c>
      <c r="B8" s="757"/>
      <c r="C8" s="757"/>
      <c r="D8" s="757"/>
      <c r="E8" s="757"/>
      <c r="F8" s="757"/>
      <c r="G8" s="757"/>
    </row>
    <row r="9" spans="1:7" ht="11.25" customHeight="1">
      <c r="A9" s="757" t="s">
        <v>238</v>
      </c>
      <c r="B9" s="757"/>
      <c r="C9" s="757"/>
      <c r="D9" s="757"/>
      <c r="E9" s="757"/>
      <c r="F9" s="757"/>
      <c r="G9" s="757"/>
    </row>
    <row r="10" spans="1:7" ht="27" customHeight="1">
      <c r="A10" s="125" t="s">
        <v>172</v>
      </c>
      <c r="B10" s="542">
        <v>10100000</v>
      </c>
      <c r="C10" s="758" t="s">
        <v>287</v>
      </c>
      <c r="D10" s="758"/>
      <c r="E10" s="758"/>
      <c r="F10" s="758"/>
      <c r="G10" s="105" t="s">
        <v>288</v>
      </c>
    </row>
    <row r="11" spans="1:7" ht="12" customHeight="1">
      <c r="A11" s="759" t="s">
        <v>226</v>
      </c>
      <c r="B11" s="759"/>
      <c r="C11" s="760" t="s">
        <v>1</v>
      </c>
      <c r="D11" s="760"/>
      <c r="E11" s="760"/>
      <c r="F11" s="760"/>
      <c r="G11" s="439" t="s">
        <v>173</v>
      </c>
    </row>
    <row r="12" spans="1:7" ht="21.75" customHeight="1">
      <c r="A12" s="126" t="s">
        <v>174</v>
      </c>
      <c r="B12" s="111">
        <f>B10</f>
        <v>10100000</v>
      </c>
      <c r="C12" s="758" t="str">
        <f>C10</f>
        <v>Управління культури та розвитку туризму  виконавчих органів Дрогобицької міської ради</v>
      </c>
      <c r="D12" s="758"/>
      <c r="E12" s="758"/>
      <c r="F12" s="758"/>
      <c r="G12" s="540" t="str">
        <f>G10</f>
        <v>44231052</v>
      </c>
    </row>
    <row r="13" spans="1:7" ht="11.25" customHeight="1">
      <c r="A13" s="759" t="s">
        <v>176</v>
      </c>
      <c r="B13" s="759"/>
      <c r="C13" s="760" t="s">
        <v>34</v>
      </c>
      <c r="D13" s="760"/>
      <c r="E13" s="760"/>
      <c r="F13" s="760"/>
      <c r="G13" s="103" t="s">
        <v>173</v>
      </c>
    </row>
    <row r="14" spans="1:7" ht="36" customHeight="1">
      <c r="A14" s="127" t="s">
        <v>175</v>
      </c>
      <c r="B14" s="102">
        <v>1017622</v>
      </c>
      <c r="C14" s="102">
        <v>7622</v>
      </c>
      <c r="D14" s="304" t="s">
        <v>340</v>
      </c>
      <c r="E14" s="820" t="s">
        <v>331</v>
      </c>
      <c r="F14" s="820"/>
      <c r="G14" s="245">
        <v>1355300000</v>
      </c>
    </row>
    <row r="15" spans="2:7" ht="33" customHeight="1">
      <c r="B15" s="104" t="s">
        <v>176</v>
      </c>
      <c r="C15" s="533" t="s">
        <v>177</v>
      </c>
      <c r="D15" s="389" t="s">
        <v>178</v>
      </c>
      <c r="E15" s="759" t="s">
        <v>179</v>
      </c>
      <c r="F15" s="759"/>
      <c r="G15" s="531" t="s">
        <v>180</v>
      </c>
    </row>
    <row r="16" spans="1:7" ht="16.5" customHeight="1">
      <c r="A16" s="539" t="s">
        <v>2</v>
      </c>
      <c r="B16" s="821" t="s">
        <v>183</v>
      </c>
      <c r="C16" s="821"/>
      <c r="D16" s="405">
        <f>F33</f>
        <v>124400</v>
      </c>
      <c r="E16" s="813" t="s">
        <v>182</v>
      </c>
      <c r="F16" s="813"/>
      <c r="G16" s="244">
        <f>D33</f>
        <v>0</v>
      </c>
    </row>
    <row r="17" spans="1:7" ht="16.5" customHeight="1">
      <c r="A17" s="539"/>
      <c r="B17" s="163" t="s">
        <v>201</v>
      </c>
      <c r="C17" s="406">
        <f>E33</f>
        <v>124400</v>
      </c>
      <c r="D17" s="165" t="s">
        <v>187</v>
      </c>
      <c r="E17" s="538"/>
      <c r="F17" s="538"/>
      <c r="G17" s="165"/>
    </row>
    <row r="18" spans="1:7" ht="14.25" customHeight="1">
      <c r="A18" s="539" t="s">
        <v>3</v>
      </c>
      <c r="B18" s="788" t="s">
        <v>35</v>
      </c>
      <c r="C18" s="788"/>
      <c r="D18" s="788"/>
      <c r="E18" s="788"/>
      <c r="F18" s="788"/>
      <c r="G18" s="788"/>
    </row>
    <row r="19" spans="1:7" ht="42.75" customHeight="1">
      <c r="A19" s="539"/>
      <c r="B19" s="788" t="s">
        <v>343</v>
      </c>
      <c r="C19" s="788"/>
      <c r="D19" s="788"/>
      <c r="E19" s="788"/>
      <c r="F19" s="788"/>
      <c r="G19" s="788"/>
    </row>
    <row r="20" spans="1:7" ht="15.75" customHeight="1">
      <c r="A20" s="539" t="s">
        <v>4</v>
      </c>
      <c r="B20" s="788" t="s">
        <v>184</v>
      </c>
      <c r="C20" s="788"/>
      <c r="D20" s="788"/>
      <c r="E20" s="788"/>
      <c r="F20" s="788"/>
      <c r="G20" s="788"/>
    </row>
    <row r="21" spans="1:7" ht="12" customHeight="1">
      <c r="A21" s="173" t="s">
        <v>7</v>
      </c>
      <c r="B21" s="789" t="s">
        <v>185</v>
      </c>
      <c r="C21" s="789"/>
      <c r="D21" s="789"/>
      <c r="E21" s="789"/>
      <c r="F21" s="789"/>
      <c r="G21" s="789"/>
    </row>
    <row r="22" spans="1:7" ht="18" customHeight="1">
      <c r="A22" s="537"/>
      <c r="B22" s="889" t="s">
        <v>336</v>
      </c>
      <c r="C22" s="890"/>
      <c r="D22" s="890"/>
      <c r="E22" s="890"/>
      <c r="F22" s="890"/>
      <c r="G22" s="890"/>
    </row>
    <row r="23" spans="1:7" ht="15">
      <c r="A23" s="539" t="s">
        <v>5</v>
      </c>
      <c r="B23" s="788" t="s">
        <v>51</v>
      </c>
      <c r="C23" s="788"/>
      <c r="D23" s="788"/>
      <c r="E23" s="788"/>
      <c r="F23" s="788"/>
      <c r="G23" s="788"/>
    </row>
    <row r="24" spans="1:7" ht="33" customHeight="1">
      <c r="A24" s="42"/>
      <c r="B24" s="905" t="s">
        <v>344</v>
      </c>
      <c r="C24" s="905"/>
      <c r="D24" s="905"/>
      <c r="E24" s="905"/>
      <c r="F24" s="905"/>
      <c r="G24" s="905"/>
    </row>
    <row r="25" spans="1:7" ht="12" customHeight="1">
      <c r="A25" s="539" t="s">
        <v>9</v>
      </c>
      <c r="B25" s="795" t="s">
        <v>6</v>
      </c>
      <c r="C25" s="795"/>
      <c r="D25" s="795"/>
      <c r="E25" s="42"/>
      <c r="F25" s="42"/>
      <c r="G25" s="42"/>
    </row>
    <row r="26" spans="1:7" ht="9" customHeight="1">
      <c r="A26" s="173" t="s">
        <v>7</v>
      </c>
      <c r="B26" s="789" t="s">
        <v>8</v>
      </c>
      <c r="C26" s="789"/>
      <c r="D26" s="789"/>
      <c r="E26" s="789"/>
      <c r="F26" s="789"/>
      <c r="G26" s="789"/>
    </row>
    <row r="27" spans="1:7" ht="20.25" customHeight="1">
      <c r="A27" s="534">
        <v>1</v>
      </c>
      <c r="B27" s="826" t="s">
        <v>333</v>
      </c>
      <c r="C27" s="827"/>
      <c r="D27" s="827"/>
      <c r="E27" s="827"/>
      <c r="F27" s="827"/>
      <c r="G27" s="828"/>
    </row>
    <row r="28" spans="1:7" ht="9.75" customHeight="1">
      <c r="A28" s="537"/>
      <c r="B28" s="786"/>
      <c r="C28" s="786"/>
      <c r="D28" s="786"/>
      <c r="E28" s="786"/>
      <c r="F28" s="786"/>
      <c r="G28" s="786"/>
    </row>
    <row r="29" spans="1:7" ht="12.75" customHeight="1">
      <c r="A29" s="182" t="s">
        <v>16</v>
      </c>
      <c r="B29" s="790" t="s">
        <v>10</v>
      </c>
      <c r="C29" s="790"/>
      <c r="D29" s="790"/>
      <c r="E29" s="165"/>
      <c r="F29" s="183" t="s">
        <v>11</v>
      </c>
      <c r="G29" s="165"/>
    </row>
    <row r="30" spans="1:7" ht="12.75" customHeight="1">
      <c r="A30" s="173" t="s">
        <v>7</v>
      </c>
      <c r="B30" s="829" t="s">
        <v>12</v>
      </c>
      <c r="C30" s="830"/>
      <c r="D30" s="534" t="s">
        <v>13</v>
      </c>
      <c r="E30" s="534" t="s">
        <v>14</v>
      </c>
      <c r="F30" s="534" t="s">
        <v>15</v>
      </c>
      <c r="G30" s="72"/>
    </row>
    <row r="31" spans="1:7" ht="9" customHeight="1">
      <c r="A31" s="536">
        <v>1</v>
      </c>
      <c r="B31" s="831">
        <v>2</v>
      </c>
      <c r="C31" s="832"/>
      <c r="D31" s="536">
        <v>4</v>
      </c>
      <c r="E31" s="536">
        <v>5</v>
      </c>
      <c r="F31" s="536">
        <v>6</v>
      </c>
      <c r="G31" s="72"/>
    </row>
    <row r="32" spans="1:7" ht="24" customHeight="1">
      <c r="A32" s="534">
        <v>1</v>
      </c>
      <c r="B32" s="888" t="s">
        <v>332</v>
      </c>
      <c r="C32" s="888"/>
      <c r="D32" s="402"/>
      <c r="E32" s="404">
        <v>124400</v>
      </c>
      <c r="F32" s="401">
        <f>E32</f>
        <v>124400</v>
      </c>
      <c r="G32" s="403"/>
    </row>
    <row r="33" spans="1:7" ht="16.5" customHeight="1">
      <c r="A33" s="42"/>
      <c r="B33" s="833" t="s">
        <v>15</v>
      </c>
      <c r="C33" s="834"/>
      <c r="D33" s="168">
        <f>SUM(D32:D32)</f>
        <v>0</v>
      </c>
      <c r="E33" s="401">
        <f>SUM(E32:E32)</f>
        <v>124400</v>
      </c>
      <c r="F33" s="401">
        <f>E33</f>
        <v>124400</v>
      </c>
      <c r="G33" s="72"/>
    </row>
    <row r="34" spans="1:7" ht="10.5" customHeight="1">
      <c r="A34" s="169"/>
      <c r="B34" s="42"/>
      <c r="C34" s="42"/>
      <c r="D34" s="42"/>
      <c r="E34" s="42"/>
      <c r="F34" s="42"/>
      <c r="G34" s="42"/>
    </row>
    <row r="35" spans="1:7" ht="15.75" customHeight="1">
      <c r="A35" s="539" t="s">
        <v>19</v>
      </c>
      <c r="B35" s="790" t="s">
        <v>17</v>
      </c>
      <c r="C35" s="790"/>
      <c r="D35" s="790"/>
      <c r="E35" s="790"/>
      <c r="F35" s="535" t="s">
        <v>11</v>
      </c>
      <c r="G35" s="42"/>
    </row>
    <row r="36" spans="1:7" ht="15" customHeight="1">
      <c r="A36" s="42"/>
      <c r="B36" s="173" t="s">
        <v>18</v>
      </c>
      <c r="C36" s="173" t="s">
        <v>13</v>
      </c>
      <c r="D36" s="173" t="s">
        <v>14</v>
      </c>
      <c r="E36" s="173" t="s">
        <v>15</v>
      </c>
      <c r="F36" s="184"/>
      <c r="G36" s="42"/>
    </row>
    <row r="37" spans="1:7" ht="9" customHeight="1">
      <c r="A37" s="42"/>
      <c r="B37" s="173">
        <v>1</v>
      </c>
      <c r="C37" s="173">
        <v>2</v>
      </c>
      <c r="D37" s="173">
        <v>3</v>
      </c>
      <c r="E37" s="173">
        <v>4</v>
      </c>
      <c r="F37" s="184"/>
      <c r="G37" s="42"/>
    </row>
    <row r="38" spans="1:7" ht="12" customHeight="1">
      <c r="A38" s="42"/>
      <c r="B38" s="407"/>
      <c r="C38" s="407"/>
      <c r="D38" s="408"/>
      <c r="E38" s="408"/>
      <c r="F38" s="184"/>
      <c r="G38" s="42"/>
    </row>
    <row r="39" spans="1:7" ht="12" customHeight="1">
      <c r="A39" s="539" t="s">
        <v>189</v>
      </c>
      <c r="B39" s="788" t="s">
        <v>20</v>
      </c>
      <c r="C39" s="788"/>
      <c r="D39" s="788"/>
      <c r="E39" s="788"/>
      <c r="F39" s="788"/>
      <c r="G39" s="788"/>
    </row>
    <row r="40" spans="1:7" ht="11.25" customHeight="1">
      <c r="A40" s="173" t="s">
        <v>7</v>
      </c>
      <c r="B40" s="536" t="s">
        <v>21</v>
      </c>
      <c r="C40" s="536" t="s">
        <v>22</v>
      </c>
      <c r="D40" s="536" t="s">
        <v>23</v>
      </c>
      <c r="E40" s="536" t="s">
        <v>13</v>
      </c>
      <c r="F40" s="536" t="s">
        <v>14</v>
      </c>
      <c r="G40" s="536" t="s">
        <v>15</v>
      </c>
    </row>
    <row r="41" spans="1:7" ht="9.75" customHeight="1">
      <c r="A41" s="173">
        <v>1</v>
      </c>
      <c r="B41" s="173">
        <v>2</v>
      </c>
      <c r="C41" s="173">
        <v>3</v>
      </c>
      <c r="D41" s="173">
        <v>4</v>
      </c>
      <c r="E41" s="173">
        <v>5</v>
      </c>
      <c r="F41" s="173">
        <v>6</v>
      </c>
      <c r="G41" s="173">
        <v>7</v>
      </c>
    </row>
    <row r="42" spans="1:7" ht="15" customHeight="1">
      <c r="A42" s="537">
        <v>1</v>
      </c>
      <c r="B42" s="783" t="str">
        <f>B32</f>
        <v>Придбання обладнання (будиночки ярмарково-торгівельні) для проведення тематичних ярмаркових заходів в м. Дрогобичі, Львської обл.</v>
      </c>
      <c r="C42" s="784"/>
      <c r="D42" s="784"/>
      <c r="E42" s="784"/>
      <c r="F42" s="784"/>
      <c r="G42" s="785"/>
    </row>
    <row r="43" spans="1:7" ht="12" customHeight="1">
      <c r="A43" s="186">
        <v>1</v>
      </c>
      <c r="B43" s="187" t="s">
        <v>24</v>
      </c>
      <c r="C43" s="537"/>
      <c r="D43" s="537"/>
      <c r="E43" s="537"/>
      <c r="F43" s="537"/>
      <c r="G43" s="537"/>
    </row>
    <row r="44" spans="1:7" ht="14.25" customHeight="1">
      <c r="A44" s="537"/>
      <c r="B44" s="73" t="s">
        <v>334</v>
      </c>
      <c r="C44" s="409"/>
      <c r="D44" s="134" t="s">
        <v>87</v>
      </c>
      <c r="E44" s="410"/>
      <c r="F44" s="426">
        <f>E33</f>
        <v>124400</v>
      </c>
      <c r="G44" s="413">
        <f>SUM(E44:F44)</f>
        <v>124400</v>
      </c>
    </row>
    <row r="45" spans="1:7" ht="11.25" customHeight="1">
      <c r="A45" s="186">
        <v>2</v>
      </c>
      <c r="B45" s="187" t="s">
        <v>25</v>
      </c>
      <c r="C45" s="541"/>
      <c r="D45" s="541"/>
      <c r="E45" s="534"/>
      <c r="F45" s="534"/>
      <c r="G45" s="534"/>
    </row>
    <row r="46" spans="1:7" ht="12.75" customHeight="1">
      <c r="A46" s="188"/>
      <c r="B46" s="73" t="s">
        <v>335</v>
      </c>
      <c r="C46" s="134" t="s">
        <v>55</v>
      </c>
      <c r="D46" s="134" t="s">
        <v>87</v>
      </c>
      <c r="E46" s="534"/>
      <c r="F46" s="413">
        <v>12</v>
      </c>
      <c r="G46" s="413">
        <f>SUM(E46:F46)</f>
        <v>12</v>
      </c>
    </row>
    <row r="47" spans="1:7" ht="11.25" customHeight="1">
      <c r="A47" s="186">
        <v>3</v>
      </c>
      <c r="B47" s="187" t="s">
        <v>26</v>
      </c>
      <c r="C47" s="541"/>
      <c r="D47" s="541"/>
      <c r="E47" s="91"/>
      <c r="F47" s="136"/>
      <c r="G47" s="91"/>
    </row>
    <row r="48" spans="1:7" ht="12.75" customHeight="1">
      <c r="A48" s="537"/>
      <c r="B48" s="74" t="s">
        <v>281</v>
      </c>
      <c r="C48" s="189" t="s">
        <v>55</v>
      </c>
      <c r="D48" s="134" t="s">
        <v>72</v>
      </c>
      <c r="E48" s="137"/>
      <c r="F48" s="413">
        <f>F44/F46</f>
        <v>10366.666666666666</v>
      </c>
      <c r="G48" s="413">
        <f>SUM(E48:F48)</f>
        <v>10366.666666666666</v>
      </c>
    </row>
    <row r="49" spans="1:7" ht="11.25" customHeight="1">
      <c r="A49" s="186">
        <v>4</v>
      </c>
      <c r="B49" s="187" t="s">
        <v>27</v>
      </c>
      <c r="C49" s="541"/>
      <c r="D49" s="541"/>
      <c r="E49" s="90"/>
      <c r="F49" s="90"/>
      <c r="G49" s="90"/>
    </row>
    <row r="50" spans="1:7" ht="12.75" customHeight="1">
      <c r="A50" s="188"/>
      <c r="B50" s="76" t="s">
        <v>337</v>
      </c>
      <c r="C50" s="175" t="s">
        <v>50</v>
      </c>
      <c r="D50" s="134" t="s">
        <v>72</v>
      </c>
      <c r="E50" s="90"/>
      <c r="F50" s="190"/>
      <c r="G50" s="190">
        <v>1</v>
      </c>
    </row>
    <row r="51" spans="1:7" ht="15" customHeight="1">
      <c r="A51" s="762" t="s">
        <v>28</v>
      </c>
      <c r="B51" s="762"/>
      <c r="C51" s="762"/>
      <c r="D51" s="530"/>
      <c r="E51" s="530"/>
      <c r="F51" s="81"/>
      <c r="G51" s="81"/>
    </row>
    <row r="52" spans="1:7" ht="15" customHeight="1">
      <c r="A52" s="762" t="s">
        <v>29</v>
      </c>
      <c r="B52" s="762"/>
      <c r="C52" s="762"/>
      <c r="D52" s="88"/>
      <c r="E52" s="88"/>
      <c r="F52" s="774" t="s">
        <v>291</v>
      </c>
      <c r="G52" s="774"/>
    </row>
    <row r="53" spans="1:7" ht="10.5" customHeight="1">
      <c r="A53" s="87"/>
      <c r="B53" s="530"/>
      <c r="C53" s="81"/>
      <c r="D53" s="113" t="s">
        <v>30</v>
      </c>
      <c r="E53" s="113"/>
      <c r="F53" s="779" t="s">
        <v>31</v>
      </c>
      <c r="G53" s="779"/>
    </row>
    <row r="54" spans="1:7" ht="10.5" customHeight="1">
      <c r="A54" s="762" t="s">
        <v>32</v>
      </c>
      <c r="B54" s="762"/>
      <c r="C54" s="762"/>
      <c r="D54" s="113"/>
      <c r="E54" s="113"/>
      <c r="F54" s="388"/>
      <c r="G54" s="388"/>
    </row>
    <row r="55" spans="1:7" ht="14.25" customHeight="1">
      <c r="A55" s="762" t="s">
        <v>33</v>
      </c>
      <c r="B55" s="762"/>
      <c r="C55" s="762"/>
      <c r="D55" s="88"/>
      <c r="E55" s="88"/>
      <c r="F55" s="774" t="s">
        <v>280</v>
      </c>
      <c r="G55" s="774"/>
    </row>
    <row r="56" spans="1:7" ht="12.75" customHeight="1">
      <c r="A56" s="530"/>
      <c r="B56" s="529"/>
      <c r="C56" s="532"/>
      <c r="D56" s="440" t="s">
        <v>30</v>
      </c>
      <c r="E56" s="440"/>
      <c r="F56" s="775" t="s">
        <v>31</v>
      </c>
      <c r="G56" s="775"/>
    </row>
  </sheetData>
  <sheetProtection/>
  <mergeCells count="43">
    <mergeCell ref="F56:G56"/>
    <mergeCell ref="A52:C52"/>
    <mergeCell ref="F52:G52"/>
    <mergeCell ref="F53:G53"/>
    <mergeCell ref="A54:C54"/>
    <mergeCell ref="A55:C55"/>
    <mergeCell ref="F55:G55"/>
    <mergeCell ref="B32:C32"/>
    <mergeCell ref="B33:C33"/>
    <mergeCell ref="B35:E35"/>
    <mergeCell ref="B39:G39"/>
    <mergeCell ref="B42:G42"/>
    <mergeCell ref="A51:C51"/>
    <mergeCell ref="B26:G26"/>
    <mergeCell ref="B27:G27"/>
    <mergeCell ref="B28:G28"/>
    <mergeCell ref="B29:D29"/>
    <mergeCell ref="B30:C30"/>
    <mergeCell ref="B31:C31"/>
    <mergeCell ref="B20:G20"/>
    <mergeCell ref="B21:G21"/>
    <mergeCell ref="B22:G22"/>
    <mergeCell ref="B23:G23"/>
    <mergeCell ref="B24:G24"/>
    <mergeCell ref="B25:D25"/>
    <mergeCell ref="E14:F14"/>
    <mergeCell ref="E15:F15"/>
    <mergeCell ref="B16:C16"/>
    <mergeCell ref="E16:F16"/>
    <mergeCell ref="B18:G18"/>
    <mergeCell ref="B19:G19"/>
    <mergeCell ref="C10:F10"/>
    <mergeCell ref="A11:B11"/>
    <mergeCell ref="C11:F11"/>
    <mergeCell ref="C12:F12"/>
    <mergeCell ref="A13:B13"/>
    <mergeCell ref="C13:F13"/>
    <mergeCell ref="F1:G2"/>
    <mergeCell ref="F4:G4"/>
    <mergeCell ref="F5:G5"/>
    <mergeCell ref="F6:G6"/>
    <mergeCell ref="A8:G8"/>
    <mergeCell ref="A9:G9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B11" sqref="B11"/>
    </sheetView>
  </sheetViews>
  <sheetFormatPr defaultColWidth="21.57421875" defaultRowHeight="15"/>
  <cols>
    <col min="1" max="1" width="3.57421875" style="2" customWidth="1"/>
    <col min="2" max="2" width="47.28125" style="2" customWidth="1"/>
    <col min="3" max="3" width="9.57421875" style="2" customWidth="1"/>
    <col min="4" max="4" width="15.140625" style="2" customWidth="1"/>
    <col min="5" max="5" width="18.00390625" style="2" customWidth="1"/>
    <col min="6" max="6" width="23.421875" style="2" customWidth="1"/>
    <col min="7" max="7" width="20.00390625" style="2" customWidth="1"/>
    <col min="8" max="16384" width="21.57421875" style="2" customWidth="1"/>
  </cols>
  <sheetData>
    <row r="1" spans="1:7" ht="6.75" customHeight="1">
      <c r="A1" s="108"/>
      <c r="F1" s="815" t="s">
        <v>181</v>
      </c>
      <c r="G1" s="816"/>
    </row>
    <row r="2" spans="1:7" ht="15" customHeight="1">
      <c r="A2" s="108"/>
      <c r="F2" s="816"/>
      <c r="G2" s="816"/>
    </row>
    <row r="3" spans="1:7" ht="10.5" customHeight="1">
      <c r="A3" s="108"/>
      <c r="F3" s="816"/>
      <c r="G3" s="816"/>
    </row>
    <row r="4" spans="1:6" ht="12" customHeight="1">
      <c r="A4" s="108"/>
      <c r="B4" s="160"/>
      <c r="F4" s="97" t="s">
        <v>0</v>
      </c>
    </row>
    <row r="5" spans="1:7" ht="9" customHeight="1">
      <c r="A5" s="108"/>
      <c r="B5" s="160"/>
      <c r="F5" s="762" t="s">
        <v>169</v>
      </c>
      <c r="G5" s="762"/>
    </row>
    <row r="6" spans="1:7" ht="21" customHeight="1">
      <c r="A6" s="108"/>
      <c r="B6" s="160"/>
      <c r="C6" s="160"/>
      <c r="F6" s="755" t="s">
        <v>290</v>
      </c>
      <c r="G6" s="755"/>
    </row>
    <row r="7" spans="1:7" ht="12.75" customHeight="1">
      <c r="A7" s="108"/>
      <c r="B7" s="160"/>
      <c r="F7" s="756" t="s">
        <v>1</v>
      </c>
      <c r="G7" s="756"/>
    </row>
    <row r="8" spans="1:9" ht="9.75" customHeight="1">
      <c r="A8" s="108"/>
      <c r="B8" s="160"/>
      <c r="C8" s="160"/>
      <c r="F8" s="483" t="s">
        <v>350</v>
      </c>
      <c r="G8" s="161" t="s">
        <v>346</v>
      </c>
      <c r="H8" s="6"/>
      <c r="I8" s="6"/>
    </row>
    <row r="9" spans="1:9" ht="11.25" customHeight="1">
      <c r="A9" s="109"/>
      <c r="B9" s="757" t="s">
        <v>197</v>
      </c>
      <c r="C9" s="757"/>
      <c r="D9" s="757"/>
      <c r="E9" s="757"/>
      <c r="F9" s="757"/>
      <c r="G9" s="757"/>
      <c r="H9" s="6"/>
      <c r="I9" s="6"/>
    </row>
    <row r="10" spans="1:9" ht="12.75" customHeight="1">
      <c r="A10" s="109"/>
      <c r="B10" s="757" t="s">
        <v>365</v>
      </c>
      <c r="C10" s="757"/>
      <c r="D10" s="757"/>
      <c r="E10" s="757"/>
      <c r="F10" s="757"/>
      <c r="G10" s="757"/>
      <c r="H10" s="6"/>
      <c r="I10" s="6"/>
    </row>
    <row r="11" spans="1:9" ht="29.25" customHeight="1">
      <c r="A11" s="125" t="s">
        <v>172</v>
      </c>
      <c r="B11" s="325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</row>
    <row r="12" spans="1:9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</row>
    <row r="13" spans="1:9" ht="24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  <c r="H13" s="6"/>
      <c r="I13" s="6"/>
    </row>
    <row r="14" spans="1:9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</row>
    <row r="15" spans="1:9" ht="36" customHeight="1">
      <c r="A15" s="127" t="s">
        <v>175</v>
      </c>
      <c r="B15" s="334">
        <v>1014020</v>
      </c>
      <c r="C15" s="334">
        <v>4020</v>
      </c>
      <c r="D15" s="105" t="s">
        <v>77</v>
      </c>
      <c r="E15" s="796" t="s">
        <v>196</v>
      </c>
      <c r="F15" s="796"/>
      <c r="G15" s="245">
        <v>1355300000</v>
      </c>
      <c r="H15" s="7"/>
      <c r="I15" s="6"/>
    </row>
    <row r="16" spans="1:9" ht="33" customHeight="1">
      <c r="A16" s="110"/>
      <c r="B16" s="104" t="s">
        <v>176</v>
      </c>
      <c r="C16" s="331" t="s">
        <v>177</v>
      </c>
      <c r="D16" s="320" t="s">
        <v>178</v>
      </c>
      <c r="E16" s="759" t="s">
        <v>179</v>
      </c>
      <c r="F16" s="759"/>
      <c r="G16" s="320" t="s">
        <v>180</v>
      </c>
      <c r="H16" s="6"/>
      <c r="I16" s="6"/>
    </row>
    <row r="17" spans="1:9" ht="15" customHeight="1">
      <c r="A17" s="321" t="s">
        <v>2</v>
      </c>
      <c r="B17" s="813" t="s">
        <v>183</v>
      </c>
      <c r="C17" s="813"/>
      <c r="D17" s="181">
        <f>E35</f>
        <v>5100000</v>
      </c>
      <c r="E17" s="814" t="s">
        <v>182</v>
      </c>
      <c r="F17" s="814"/>
      <c r="G17" s="114">
        <f>C35</f>
        <v>5100000</v>
      </c>
      <c r="H17" s="6"/>
      <c r="I17" s="6"/>
    </row>
    <row r="18" spans="1:9" ht="15.75" customHeight="1">
      <c r="A18" s="321"/>
      <c r="B18" s="106" t="s">
        <v>188</v>
      </c>
      <c r="C18" s="107">
        <f>D35</f>
        <v>0</v>
      </c>
      <c r="D18" s="160" t="s">
        <v>187</v>
      </c>
      <c r="F18" s="324"/>
      <c r="G18" s="324"/>
      <c r="H18" s="6"/>
      <c r="I18" s="6"/>
    </row>
    <row r="19" spans="1:9" ht="15.75" customHeight="1">
      <c r="A19" s="321" t="s">
        <v>3</v>
      </c>
      <c r="B19" s="762" t="s">
        <v>35</v>
      </c>
      <c r="C19" s="762"/>
      <c r="D19" s="762"/>
      <c r="E19" s="762"/>
      <c r="F19" s="762"/>
      <c r="G19" s="762"/>
      <c r="H19" s="6"/>
      <c r="I19" s="6"/>
    </row>
    <row r="20" spans="1:9" ht="37.5" customHeight="1">
      <c r="A20" s="4"/>
      <c r="B20" s="762" t="s">
        <v>351</v>
      </c>
      <c r="C20" s="762"/>
      <c r="D20" s="762"/>
      <c r="E20" s="762"/>
      <c r="F20" s="762"/>
      <c r="G20" s="762"/>
      <c r="H20" s="6"/>
      <c r="I20" s="6"/>
    </row>
    <row r="21" spans="1:9" ht="15.75" customHeight="1">
      <c r="A21" s="321" t="s">
        <v>4</v>
      </c>
      <c r="B21" s="762" t="s">
        <v>184</v>
      </c>
      <c r="C21" s="762"/>
      <c r="D21" s="762"/>
      <c r="E21" s="762"/>
      <c r="F21" s="762"/>
      <c r="G21" s="762"/>
      <c r="H21" s="6"/>
      <c r="I21" s="6"/>
    </row>
    <row r="22" spans="1:9" ht="10.5" customHeight="1">
      <c r="A22" s="86" t="s">
        <v>7</v>
      </c>
      <c r="B22" s="765" t="s">
        <v>185</v>
      </c>
      <c r="C22" s="765"/>
      <c r="D22" s="765"/>
      <c r="E22" s="765"/>
      <c r="F22" s="765"/>
      <c r="G22" s="765"/>
      <c r="H22" s="6"/>
      <c r="I22" s="6"/>
    </row>
    <row r="23" spans="1:9" ht="17.25" customHeight="1">
      <c r="A23" s="322"/>
      <c r="B23" s="807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23" s="808"/>
      <c r="D23" s="808"/>
      <c r="E23" s="808"/>
      <c r="F23" s="808"/>
      <c r="G23" s="809"/>
      <c r="H23" s="6"/>
      <c r="I23" s="6"/>
    </row>
    <row r="24" spans="1:9" ht="15">
      <c r="A24" s="321">
        <v>7</v>
      </c>
      <c r="B24" s="764" t="s">
        <v>51</v>
      </c>
      <c r="C24" s="764"/>
      <c r="D24" s="764"/>
      <c r="E24" s="764"/>
      <c r="F24" s="764"/>
      <c r="G24" s="764"/>
      <c r="H24" s="6"/>
      <c r="I24" s="6"/>
    </row>
    <row r="25" spans="1:7" ht="15.75" customHeight="1">
      <c r="A25" s="811" t="s">
        <v>78</v>
      </c>
      <c r="B25" s="811"/>
      <c r="C25" s="811"/>
      <c r="D25" s="811"/>
      <c r="E25" s="811"/>
      <c r="F25" s="811"/>
      <c r="G25" s="811"/>
    </row>
    <row r="26" spans="1:4" ht="15" customHeight="1">
      <c r="A26" s="321">
        <v>8</v>
      </c>
      <c r="B26" s="812" t="s">
        <v>6</v>
      </c>
      <c r="C26" s="812"/>
      <c r="D26" s="812"/>
    </row>
    <row r="27" spans="1:7" ht="9" customHeight="1">
      <c r="A27" s="120" t="s">
        <v>7</v>
      </c>
      <c r="B27" s="765" t="s">
        <v>8</v>
      </c>
      <c r="C27" s="765"/>
      <c r="D27" s="765"/>
      <c r="E27" s="765"/>
      <c r="F27" s="765"/>
      <c r="G27" s="765"/>
    </row>
    <row r="28" spans="1:7" ht="13.5" customHeight="1">
      <c r="A28" s="323">
        <v>1</v>
      </c>
      <c r="B28" s="807" t="s">
        <v>79</v>
      </c>
      <c r="C28" s="808"/>
      <c r="D28" s="808"/>
      <c r="E28" s="808"/>
      <c r="F28" s="808"/>
      <c r="G28" s="809"/>
    </row>
    <row r="29" ht="7.5" customHeight="1">
      <c r="A29" s="1"/>
    </row>
    <row r="30" spans="1:7" ht="12.75" customHeight="1">
      <c r="A30" s="321">
        <v>9</v>
      </c>
      <c r="B30" s="810" t="s">
        <v>10</v>
      </c>
      <c r="C30" s="810"/>
      <c r="D30" s="810"/>
      <c r="E30" s="26" t="s">
        <v>11</v>
      </c>
      <c r="G30" s="160"/>
    </row>
    <row r="31" spans="1:5" ht="17.25" customHeight="1">
      <c r="A31" s="120" t="s">
        <v>7</v>
      </c>
      <c r="B31" s="159" t="s">
        <v>12</v>
      </c>
      <c r="C31" s="159" t="s">
        <v>13</v>
      </c>
      <c r="D31" s="159" t="s">
        <v>14</v>
      </c>
      <c r="E31" s="159" t="s">
        <v>15</v>
      </c>
    </row>
    <row r="32" spans="1:5" ht="12" customHeight="1">
      <c r="A32" s="78">
        <v>1</v>
      </c>
      <c r="B32" s="78">
        <v>2</v>
      </c>
      <c r="C32" s="78">
        <v>3</v>
      </c>
      <c r="D32" s="78">
        <v>4</v>
      </c>
      <c r="E32" s="78">
        <v>6</v>
      </c>
    </row>
    <row r="33" spans="1:5" ht="36.75" customHeight="1">
      <c r="A33" s="322">
        <v>1</v>
      </c>
      <c r="B33" s="338" t="str">
        <f>B28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33" s="85">
        <v>5100000</v>
      </c>
      <c r="D33" s="99"/>
      <c r="E33" s="99">
        <f>C33+D33</f>
        <v>5100000</v>
      </c>
    </row>
    <row r="34" spans="1:5" ht="9" customHeight="1">
      <c r="A34" s="322"/>
      <c r="B34" s="322"/>
      <c r="C34" s="322"/>
      <c r="D34" s="322"/>
      <c r="E34" s="322"/>
    </row>
    <row r="35" spans="1:5" ht="15">
      <c r="A35" s="765" t="s">
        <v>15</v>
      </c>
      <c r="B35" s="765"/>
      <c r="C35" s="99">
        <f>SUM(C33:C34)</f>
        <v>5100000</v>
      </c>
      <c r="D35" s="99">
        <f>SUM(D33:D34)</f>
        <v>0</v>
      </c>
      <c r="E35" s="99">
        <f>SUM(E33:E34)</f>
        <v>5100000</v>
      </c>
    </row>
    <row r="36" spans="1:6" ht="14.25" customHeight="1">
      <c r="A36" s="321">
        <v>10</v>
      </c>
      <c r="B36" s="810" t="s">
        <v>17</v>
      </c>
      <c r="C36" s="810"/>
      <c r="D36" s="810"/>
      <c r="E36" s="810"/>
      <c r="F36" s="97" t="s">
        <v>11</v>
      </c>
    </row>
    <row r="37" spans="2:5" ht="12" customHeight="1">
      <c r="B37" s="78" t="s">
        <v>18</v>
      </c>
      <c r="C37" s="78" t="s">
        <v>13</v>
      </c>
      <c r="D37" s="78" t="s">
        <v>14</v>
      </c>
      <c r="E37" s="78" t="s">
        <v>15</v>
      </c>
    </row>
    <row r="38" spans="2:5" ht="9" customHeight="1">
      <c r="B38" s="120">
        <v>1</v>
      </c>
      <c r="C38" s="120">
        <v>2</v>
      </c>
      <c r="D38" s="120">
        <v>3</v>
      </c>
      <c r="E38" s="120">
        <v>4</v>
      </c>
    </row>
    <row r="39" spans="2:5" ht="7.5" customHeight="1">
      <c r="B39" s="79" t="s">
        <v>15</v>
      </c>
      <c r="C39" s="79"/>
      <c r="D39" s="79"/>
      <c r="E39" s="79"/>
    </row>
    <row r="40" ht="4.5" customHeight="1">
      <c r="A40" s="1"/>
    </row>
    <row r="41" spans="1:7" ht="15">
      <c r="A41" s="321">
        <v>11</v>
      </c>
      <c r="B41" s="762" t="s">
        <v>20</v>
      </c>
      <c r="C41" s="762"/>
      <c r="D41" s="762"/>
      <c r="E41" s="762"/>
      <c r="F41" s="762"/>
      <c r="G41" s="762"/>
    </row>
    <row r="42" spans="1:7" ht="20.25" customHeight="1">
      <c r="A42" s="86" t="s">
        <v>7</v>
      </c>
      <c r="B42" s="323" t="s">
        <v>21</v>
      </c>
      <c r="C42" s="159" t="s">
        <v>22</v>
      </c>
      <c r="D42" s="159" t="s">
        <v>23</v>
      </c>
      <c r="E42" s="159" t="s">
        <v>13</v>
      </c>
      <c r="F42" s="159" t="s">
        <v>14</v>
      </c>
      <c r="G42" s="159" t="s">
        <v>15</v>
      </c>
    </row>
    <row r="43" spans="1:7" ht="8.25" customHeight="1">
      <c r="A43" s="78">
        <v>1</v>
      </c>
      <c r="B43" s="86">
        <v>2</v>
      </c>
      <c r="C43" s="86">
        <v>3</v>
      </c>
      <c r="D43" s="86">
        <v>4</v>
      </c>
      <c r="E43" s="86">
        <v>5</v>
      </c>
      <c r="F43" s="86">
        <v>6</v>
      </c>
      <c r="G43" s="86">
        <v>7</v>
      </c>
    </row>
    <row r="44" spans="1:7" ht="28.5" customHeight="1">
      <c r="A44" s="322">
        <v>1</v>
      </c>
      <c r="B44" s="804" t="str">
        <f>B33</f>
        <v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v>
      </c>
      <c r="C44" s="805"/>
      <c r="D44" s="805"/>
      <c r="E44" s="805"/>
      <c r="F44" s="805"/>
      <c r="G44" s="806"/>
    </row>
    <row r="45" spans="1:7" ht="12.75" customHeight="1">
      <c r="A45" s="323">
        <v>1</v>
      </c>
      <c r="B45" s="80" t="s">
        <v>24</v>
      </c>
      <c r="C45" s="322"/>
      <c r="D45" s="322"/>
      <c r="E45" s="322"/>
      <c r="F45" s="322"/>
      <c r="G45" s="322"/>
    </row>
    <row r="46" spans="1:7" ht="14.25" customHeight="1">
      <c r="A46" s="323"/>
      <c r="B46" s="84" t="s">
        <v>80</v>
      </c>
      <c r="C46" s="15" t="s">
        <v>55</v>
      </c>
      <c r="D46" s="16" t="s">
        <v>56</v>
      </c>
      <c r="E46" s="67">
        <v>4</v>
      </c>
      <c r="F46" s="20" t="s">
        <v>75</v>
      </c>
      <c r="G46" s="20">
        <f aca="true" t="shared" si="0" ref="G46:G54">SUM(E46:F46)</f>
        <v>4</v>
      </c>
    </row>
    <row r="47" spans="1:7" ht="15.75" customHeight="1">
      <c r="A47" s="323"/>
      <c r="B47" s="121" t="s">
        <v>81</v>
      </c>
      <c r="C47" s="17" t="s">
        <v>55</v>
      </c>
      <c r="D47" s="16" t="s">
        <v>48</v>
      </c>
      <c r="E47" s="67">
        <v>4</v>
      </c>
      <c r="F47" s="68"/>
      <c r="G47" s="20">
        <f t="shared" si="0"/>
        <v>4</v>
      </c>
    </row>
    <row r="48" spans="1:7" ht="13.5" customHeight="1">
      <c r="A48" s="323"/>
      <c r="B48" s="8" t="s">
        <v>59</v>
      </c>
      <c r="C48" s="15" t="s">
        <v>55</v>
      </c>
      <c r="D48" s="18" t="s">
        <v>60</v>
      </c>
      <c r="E48" s="123">
        <f>SUM(E49:E54)</f>
        <v>91.5</v>
      </c>
      <c r="F48" s="68"/>
      <c r="G48" s="20">
        <f t="shared" si="0"/>
        <v>91.5</v>
      </c>
    </row>
    <row r="49" spans="1:7" ht="15" customHeight="1">
      <c r="A49" s="323"/>
      <c r="B49" s="60" t="s">
        <v>61</v>
      </c>
      <c r="C49" s="15" t="s">
        <v>55</v>
      </c>
      <c r="D49" s="16" t="s">
        <v>48</v>
      </c>
      <c r="E49" s="40">
        <v>6</v>
      </c>
      <c r="F49" s="68"/>
      <c r="G49" s="17">
        <f t="shared" si="0"/>
        <v>6</v>
      </c>
    </row>
    <row r="50" spans="1:7" ht="15" customHeight="1">
      <c r="A50" s="323"/>
      <c r="B50" s="60" t="s">
        <v>82</v>
      </c>
      <c r="C50" s="15" t="s">
        <v>55</v>
      </c>
      <c r="D50" s="16" t="s">
        <v>48</v>
      </c>
      <c r="E50" s="17">
        <v>5</v>
      </c>
      <c r="F50" s="20" t="s">
        <v>75</v>
      </c>
      <c r="G50" s="17">
        <f t="shared" si="0"/>
        <v>5</v>
      </c>
    </row>
    <row r="51" spans="1:7" ht="15">
      <c r="A51" s="323"/>
      <c r="B51" s="60" t="s">
        <v>83</v>
      </c>
      <c r="C51" s="15" t="s">
        <v>55</v>
      </c>
      <c r="D51" s="16" t="s">
        <v>48</v>
      </c>
      <c r="E51" s="17">
        <v>62.5</v>
      </c>
      <c r="F51" s="68"/>
      <c r="G51" s="17">
        <f t="shared" si="0"/>
        <v>62.5</v>
      </c>
    </row>
    <row r="52" spans="1:7" ht="11.25" customHeight="1">
      <c r="A52" s="323"/>
      <c r="B52" s="89" t="s">
        <v>63</v>
      </c>
      <c r="C52" s="17" t="s">
        <v>55</v>
      </c>
      <c r="D52" s="16" t="s">
        <v>48</v>
      </c>
      <c r="E52" s="40">
        <v>2.5</v>
      </c>
      <c r="F52" s="68"/>
      <c r="G52" s="17">
        <f t="shared" si="0"/>
        <v>2.5</v>
      </c>
    </row>
    <row r="53" spans="1:7" ht="15">
      <c r="A53" s="323"/>
      <c r="B53" s="60" t="s">
        <v>84</v>
      </c>
      <c r="C53" s="17" t="s">
        <v>55</v>
      </c>
      <c r="D53" s="16" t="s">
        <v>48</v>
      </c>
      <c r="E53" s="40">
        <v>4</v>
      </c>
      <c r="F53" s="68"/>
      <c r="G53" s="17">
        <f t="shared" si="0"/>
        <v>4</v>
      </c>
    </row>
    <row r="54" spans="1:7" ht="15" customHeight="1">
      <c r="A54" s="323"/>
      <c r="B54" s="60" t="s">
        <v>64</v>
      </c>
      <c r="C54" s="17" t="s">
        <v>75</v>
      </c>
      <c r="D54" s="17" t="s">
        <v>75</v>
      </c>
      <c r="E54" s="17">
        <v>11.5</v>
      </c>
      <c r="F54" s="17" t="s">
        <v>75</v>
      </c>
      <c r="G54" s="17">
        <f t="shared" si="0"/>
        <v>11.5</v>
      </c>
    </row>
    <row r="55" spans="1:7" ht="15" customHeight="1">
      <c r="A55" s="323"/>
      <c r="B55" s="122" t="s">
        <v>85</v>
      </c>
      <c r="C55" s="19" t="s">
        <v>45</v>
      </c>
      <c r="D55" s="16" t="s">
        <v>67</v>
      </c>
      <c r="E55" s="118">
        <f>E35</f>
        <v>5100000</v>
      </c>
      <c r="F55" s="17" t="s">
        <v>75</v>
      </c>
      <c r="G55" s="124">
        <f>E55</f>
        <v>5100000</v>
      </c>
    </row>
    <row r="56" spans="1:7" ht="13.5" customHeight="1">
      <c r="A56" s="323">
        <v>2</v>
      </c>
      <c r="B56" s="132" t="s">
        <v>25</v>
      </c>
      <c r="C56" s="322"/>
      <c r="D56" s="322"/>
      <c r="E56" s="322"/>
      <c r="F56" s="322"/>
      <c r="G56" s="322"/>
    </row>
    <row r="57" spans="1:7" ht="12.75" customHeight="1">
      <c r="A57" s="323"/>
      <c r="B57" s="30" t="s">
        <v>86</v>
      </c>
      <c r="C57" s="21" t="s">
        <v>55</v>
      </c>
      <c r="D57" s="22" t="s">
        <v>87</v>
      </c>
      <c r="E57" s="587">
        <v>142</v>
      </c>
      <c r="F57" s="112"/>
      <c r="G57" s="17">
        <f>SUM(E57:F57)</f>
        <v>142</v>
      </c>
    </row>
    <row r="58" spans="1:7" ht="12.75" customHeight="1">
      <c r="A58" s="323"/>
      <c r="B58" s="30" t="s">
        <v>88</v>
      </c>
      <c r="C58" s="21" t="s">
        <v>55</v>
      </c>
      <c r="D58" s="23"/>
      <c r="E58" s="588">
        <v>540</v>
      </c>
      <c r="F58" s="17"/>
      <c r="G58" s="17">
        <f>SUM(E58:F58)</f>
        <v>540</v>
      </c>
    </row>
    <row r="59" spans="1:7" ht="15">
      <c r="A59" s="323"/>
      <c r="B59" s="30" t="s">
        <v>208</v>
      </c>
      <c r="C59" s="21" t="s">
        <v>70</v>
      </c>
      <c r="D59" s="23"/>
      <c r="E59" s="589">
        <v>7800</v>
      </c>
      <c r="F59" s="20"/>
      <c r="G59" s="49">
        <f>SUM(E59:F59)</f>
        <v>7800</v>
      </c>
    </row>
    <row r="60" spans="1:7" ht="24.75" customHeight="1">
      <c r="A60" s="323"/>
      <c r="B60" s="30" t="s">
        <v>89</v>
      </c>
      <c r="C60" s="21" t="s">
        <v>90</v>
      </c>
      <c r="D60" s="22" t="s">
        <v>91</v>
      </c>
      <c r="E60" s="64">
        <f>E55</f>
        <v>5100000</v>
      </c>
      <c r="F60" s="20"/>
      <c r="G60" s="64">
        <f>G55</f>
        <v>5100000</v>
      </c>
    </row>
    <row r="61" spans="1:7" ht="15" customHeight="1">
      <c r="A61" s="323">
        <v>3</v>
      </c>
      <c r="B61" s="80" t="s">
        <v>26</v>
      </c>
      <c r="C61" s="322"/>
      <c r="D61" s="322"/>
      <c r="E61" s="118"/>
      <c r="F61" s="117"/>
      <c r="G61" s="118"/>
    </row>
    <row r="62" spans="1:7" ht="15">
      <c r="A62" s="323"/>
      <c r="B62" s="30" t="s">
        <v>207</v>
      </c>
      <c r="C62" s="21" t="s">
        <v>73</v>
      </c>
      <c r="D62" s="22" t="s">
        <v>72</v>
      </c>
      <c r="E62" s="118">
        <f>E60/E57</f>
        <v>35915.49295774648</v>
      </c>
      <c r="F62" s="117"/>
      <c r="G62" s="118">
        <f>G60/G57</f>
        <v>35915.49295774648</v>
      </c>
    </row>
    <row r="63" spans="1:7" ht="13.5" customHeight="1">
      <c r="A63" s="323"/>
      <c r="B63" s="30" t="s">
        <v>209</v>
      </c>
      <c r="C63" s="21" t="s">
        <v>70</v>
      </c>
      <c r="D63" s="22" t="s">
        <v>72</v>
      </c>
      <c r="E63" s="118">
        <f>E59/E57</f>
        <v>54.929577464788736</v>
      </c>
      <c r="F63" s="117"/>
      <c r="G63" s="131">
        <f>SUM(E63:F63)</f>
        <v>54.929577464788736</v>
      </c>
    </row>
    <row r="64" spans="1:7" ht="13.5" customHeight="1">
      <c r="A64" s="323">
        <v>4</v>
      </c>
      <c r="B64" s="80" t="s">
        <v>27</v>
      </c>
      <c r="C64" s="322"/>
      <c r="D64" s="322"/>
      <c r="E64" s="13"/>
      <c r="F64" s="13"/>
      <c r="G64" s="13"/>
    </row>
    <row r="65" spans="1:7" ht="13.5" customHeight="1">
      <c r="A65" s="322"/>
      <c r="B65" s="76" t="s">
        <v>210</v>
      </c>
      <c r="C65" s="11" t="s">
        <v>50</v>
      </c>
      <c r="D65" s="22" t="s">
        <v>72</v>
      </c>
      <c r="E65" s="69">
        <f>E63/E58</f>
        <v>0.10172143974960877</v>
      </c>
      <c r="F65" s="70"/>
      <c r="G65" s="69">
        <f>G63/G58</f>
        <v>0.10172143974960877</v>
      </c>
    </row>
    <row r="66" spans="1:7" ht="25.5" customHeight="1">
      <c r="A66" s="322"/>
      <c r="B66" s="76" t="s">
        <v>92</v>
      </c>
      <c r="C66" s="11" t="s">
        <v>50</v>
      </c>
      <c r="D66" s="22" t="s">
        <v>72</v>
      </c>
      <c r="E66" s="473">
        <v>0.5</v>
      </c>
      <c r="F66" s="70"/>
      <c r="G66" s="69">
        <f>E66</f>
        <v>0.5</v>
      </c>
    </row>
    <row r="67" spans="1:7" ht="42" customHeight="1">
      <c r="A67" s="322"/>
      <c r="B67" s="73" t="s">
        <v>93</v>
      </c>
      <c r="C67" s="11" t="s">
        <v>50</v>
      </c>
      <c r="D67" s="22" t="s">
        <v>72</v>
      </c>
      <c r="E67" s="69">
        <v>0.009</v>
      </c>
      <c r="F67" s="20"/>
      <c r="G67" s="69">
        <f>E67</f>
        <v>0.009</v>
      </c>
    </row>
    <row r="68" spans="1:7" ht="15.75" customHeight="1">
      <c r="A68" s="762" t="s">
        <v>28</v>
      </c>
      <c r="B68" s="762"/>
      <c r="C68" s="762"/>
      <c r="D68" s="432"/>
      <c r="E68" s="432"/>
      <c r="F68" s="81"/>
      <c r="G68" s="81"/>
    </row>
    <row r="69" spans="1:7" ht="12.75" customHeight="1">
      <c r="A69" s="762" t="s">
        <v>29</v>
      </c>
      <c r="B69" s="762"/>
      <c r="C69" s="762"/>
      <c r="D69" s="88"/>
      <c r="E69" s="88"/>
      <c r="F69" s="774" t="s">
        <v>291</v>
      </c>
      <c r="G69" s="774"/>
    </row>
    <row r="70" spans="1:7" ht="14.25" customHeight="1">
      <c r="A70" s="87"/>
      <c r="B70" s="432"/>
      <c r="C70" s="81"/>
      <c r="E70" s="113" t="s">
        <v>30</v>
      </c>
      <c r="F70" s="779" t="s">
        <v>31</v>
      </c>
      <c r="G70" s="779"/>
    </row>
    <row r="71" spans="1:7" ht="15.75" customHeight="1">
      <c r="A71" s="762" t="s">
        <v>32</v>
      </c>
      <c r="B71" s="762"/>
      <c r="C71" s="762"/>
      <c r="D71" s="113"/>
      <c r="E71" s="113"/>
      <c r="F71" s="388"/>
      <c r="G71" s="388"/>
    </row>
    <row r="72" spans="1:7" ht="15">
      <c r="A72" s="762" t="s">
        <v>33</v>
      </c>
      <c r="B72" s="762"/>
      <c r="C72" s="762"/>
      <c r="D72" s="88"/>
      <c r="E72" s="88"/>
      <c r="F72" s="774" t="s">
        <v>280</v>
      </c>
      <c r="G72" s="774"/>
    </row>
    <row r="73" spans="1:7" ht="15">
      <c r="A73" s="432"/>
      <c r="B73" s="430"/>
      <c r="C73" s="431"/>
      <c r="D73" s="440" t="s">
        <v>30</v>
      </c>
      <c r="E73" s="440"/>
      <c r="F73" s="775" t="s">
        <v>31</v>
      </c>
      <c r="G73" s="775"/>
    </row>
  </sheetData>
  <sheetProtection/>
  <mergeCells count="39">
    <mergeCell ref="F1:G3"/>
    <mergeCell ref="F5:G5"/>
    <mergeCell ref="F6:G6"/>
    <mergeCell ref="F7:G7"/>
    <mergeCell ref="B9:G9"/>
    <mergeCell ref="B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B27:G27"/>
    <mergeCell ref="B28:G28"/>
    <mergeCell ref="B30:D30"/>
    <mergeCell ref="A35:B35"/>
    <mergeCell ref="B36:E36"/>
    <mergeCell ref="B41:G41"/>
    <mergeCell ref="A72:C72"/>
    <mergeCell ref="F72:G72"/>
    <mergeCell ref="F73:G73"/>
    <mergeCell ref="B44:G44"/>
    <mergeCell ref="A68:C68"/>
    <mergeCell ref="A69:C69"/>
    <mergeCell ref="F69:G69"/>
    <mergeCell ref="A71:C71"/>
    <mergeCell ref="F70:G7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1" sqref="A11"/>
    </sheetView>
  </sheetViews>
  <sheetFormatPr defaultColWidth="21.57421875" defaultRowHeight="15"/>
  <cols>
    <col min="1" max="1" width="4.421875" style="2" customWidth="1"/>
    <col min="2" max="2" width="41.8515625" style="2" customWidth="1"/>
    <col min="3" max="3" width="14.140625" style="2" customWidth="1"/>
    <col min="4" max="4" width="18.00390625" style="2" customWidth="1"/>
    <col min="5" max="5" width="16.00390625" style="2" customWidth="1"/>
    <col min="6" max="6" width="22.28125" style="2" customWidth="1"/>
    <col min="7" max="7" width="23.140625" style="2" customWidth="1"/>
    <col min="8" max="8" width="21.57421875" style="2" customWidth="1"/>
    <col min="9" max="9" width="9.7109375" style="2" customWidth="1"/>
    <col min="10" max="10" width="10.7109375" style="2" customWidth="1"/>
    <col min="11" max="11" width="10.28125" style="2" customWidth="1"/>
    <col min="12" max="12" width="12.8515625" style="2" customWidth="1"/>
    <col min="13" max="16384" width="21.57421875" style="2" customWidth="1"/>
  </cols>
  <sheetData>
    <row r="1" spans="6:7" ht="8.25" customHeight="1">
      <c r="F1" s="818" t="s">
        <v>181</v>
      </c>
      <c r="G1" s="819"/>
    </row>
    <row r="2" spans="6:7" ht="10.5" customHeight="1">
      <c r="F2" s="819"/>
      <c r="G2" s="819"/>
    </row>
    <row r="3" spans="6:7" ht="4.5" customHeight="1">
      <c r="F3" s="819"/>
      <c r="G3" s="819"/>
    </row>
    <row r="4" spans="1:7" ht="7.5" customHeight="1">
      <c r="A4" s="160"/>
      <c r="E4" s="6"/>
      <c r="F4" s="97" t="s">
        <v>0</v>
      </c>
      <c r="G4" s="116"/>
    </row>
    <row r="5" spans="1:7" ht="9.75" customHeight="1">
      <c r="A5" s="160"/>
      <c r="E5" s="6"/>
      <c r="F5" s="773" t="s">
        <v>169</v>
      </c>
      <c r="G5" s="773"/>
    </row>
    <row r="6" spans="1:7" ht="13.5" customHeight="1">
      <c r="A6" s="160"/>
      <c r="B6" s="160"/>
      <c r="E6" s="3"/>
      <c r="F6" s="755" t="s">
        <v>290</v>
      </c>
      <c r="G6" s="755"/>
    </row>
    <row r="7" spans="1:7" ht="9.75" customHeight="1">
      <c r="A7" s="160"/>
      <c r="E7" s="6"/>
      <c r="F7" s="817" t="s">
        <v>1</v>
      </c>
      <c r="G7" s="817"/>
    </row>
    <row r="8" spans="1:7" ht="11.25" customHeight="1">
      <c r="A8" s="160"/>
      <c r="B8" s="160"/>
      <c r="E8" s="3"/>
      <c r="F8" s="483" t="s">
        <v>350</v>
      </c>
      <c r="G8" s="161" t="s">
        <v>353</v>
      </c>
    </row>
    <row r="9" spans="1:7" ht="11.25" customHeight="1">
      <c r="A9" s="757" t="s">
        <v>115</v>
      </c>
      <c r="B9" s="757"/>
      <c r="C9" s="757"/>
      <c r="D9" s="757"/>
      <c r="E9" s="757"/>
      <c r="F9" s="757"/>
      <c r="G9" s="757"/>
    </row>
    <row r="10" spans="1:7" ht="11.2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284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0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3.25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</row>
    <row r="14" spans="1:7" ht="10.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</row>
    <row r="15" spans="1:7" ht="12" customHeight="1">
      <c r="A15" s="127" t="s">
        <v>175</v>
      </c>
      <c r="B15" s="102">
        <v>1014030</v>
      </c>
      <c r="C15" s="102">
        <v>4030</v>
      </c>
      <c r="D15" s="304" t="s">
        <v>94</v>
      </c>
      <c r="E15" s="820" t="s">
        <v>95</v>
      </c>
      <c r="F15" s="820"/>
      <c r="G15" s="281">
        <v>1355300000</v>
      </c>
    </row>
    <row r="16" spans="2:7" ht="27.75" customHeight="1">
      <c r="B16" s="104" t="s">
        <v>176</v>
      </c>
      <c r="C16" s="292" t="s">
        <v>177</v>
      </c>
      <c r="D16" s="285" t="s">
        <v>178</v>
      </c>
      <c r="E16" s="759" t="s">
        <v>179</v>
      </c>
      <c r="F16" s="759"/>
      <c r="G16" s="285" t="s">
        <v>180</v>
      </c>
    </row>
    <row r="17" spans="1:7" ht="10.5" customHeight="1">
      <c r="A17" s="297" t="s">
        <v>2</v>
      </c>
      <c r="B17" s="821" t="s">
        <v>183</v>
      </c>
      <c r="C17" s="821"/>
      <c r="D17" s="485">
        <f>F35</f>
        <v>12765200</v>
      </c>
      <c r="E17" s="813" t="s">
        <v>182</v>
      </c>
      <c r="F17" s="813"/>
      <c r="G17" s="485">
        <f>D35</f>
        <v>12739200</v>
      </c>
    </row>
    <row r="18" spans="1:7" ht="14.25" customHeight="1">
      <c r="A18" s="297"/>
      <c r="B18" s="163" t="s">
        <v>201</v>
      </c>
      <c r="C18" s="486">
        <f>E35</f>
        <v>26000</v>
      </c>
      <c r="D18" s="165" t="s">
        <v>187</v>
      </c>
      <c r="E18" s="296"/>
      <c r="F18" s="296"/>
      <c r="G18" s="165"/>
    </row>
    <row r="19" spans="1:13" ht="14.25" customHeight="1">
      <c r="A19" s="297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8.75" customHeight="1">
      <c r="A20" s="297"/>
      <c r="B20" s="788" t="s">
        <v>354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297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28.5" customHeight="1">
      <c r="A23" s="293"/>
      <c r="B23" s="822" t="s">
        <v>186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297" t="s">
        <v>5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23.25" customHeight="1">
      <c r="A25" s="42"/>
      <c r="B25" s="825" t="s">
        <v>96</v>
      </c>
      <c r="C25" s="825"/>
      <c r="D25" s="825"/>
      <c r="E25" s="825"/>
      <c r="F25" s="825"/>
      <c r="G25" s="825"/>
      <c r="H25" s="14"/>
      <c r="I25" s="14"/>
      <c r="J25" s="14"/>
      <c r="K25" s="14"/>
      <c r="L25" s="14"/>
      <c r="M25" s="14"/>
    </row>
    <row r="26" spans="1:7" ht="12" customHeight="1">
      <c r="A26" s="297" t="s">
        <v>9</v>
      </c>
      <c r="B26" s="795" t="s">
        <v>6</v>
      </c>
      <c r="C26" s="795"/>
      <c r="D26" s="795"/>
      <c r="E26" s="42"/>
      <c r="F26" s="42"/>
      <c r="G26" s="42"/>
    </row>
    <row r="27" spans="1:7" ht="9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27" customHeight="1">
      <c r="A28" s="295">
        <v>1</v>
      </c>
      <c r="B28" s="826" t="s">
        <v>97</v>
      </c>
      <c r="C28" s="827"/>
      <c r="D28" s="827"/>
      <c r="E28" s="827"/>
      <c r="F28" s="827"/>
      <c r="G28" s="828"/>
    </row>
    <row r="29" spans="1:7" ht="9.75" customHeight="1">
      <c r="A29" s="293"/>
      <c r="B29" s="786"/>
      <c r="C29" s="786"/>
      <c r="D29" s="786"/>
      <c r="E29" s="786"/>
      <c r="F29" s="786"/>
      <c r="G29" s="786"/>
    </row>
    <row r="30" spans="1:7" ht="12.75" customHeight="1">
      <c r="A30" s="182" t="s">
        <v>16</v>
      </c>
      <c r="B30" s="790" t="s">
        <v>10</v>
      </c>
      <c r="C30" s="790"/>
      <c r="D30" s="790"/>
      <c r="E30" s="165"/>
      <c r="F30" s="183" t="s">
        <v>11</v>
      </c>
      <c r="G30" s="165"/>
    </row>
    <row r="31" spans="1:7" ht="12.75" customHeight="1">
      <c r="A31" s="173" t="s">
        <v>7</v>
      </c>
      <c r="B31" s="829" t="s">
        <v>12</v>
      </c>
      <c r="C31" s="830"/>
      <c r="D31" s="295" t="s">
        <v>13</v>
      </c>
      <c r="E31" s="295" t="s">
        <v>14</v>
      </c>
      <c r="F31" s="295" t="s">
        <v>15</v>
      </c>
      <c r="G31" s="42"/>
    </row>
    <row r="32" spans="1:7" ht="9" customHeight="1">
      <c r="A32" s="299">
        <v>1</v>
      </c>
      <c r="B32" s="831">
        <v>2</v>
      </c>
      <c r="C32" s="832"/>
      <c r="D32" s="299">
        <v>4</v>
      </c>
      <c r="E32" s="299">
        <v>5</v>
      </c>
      <c r="F32" s="299">
        <v>6</v>
      </c>
      <c r="G32" s="42"/>
    </row>
    <row r="33" spans="1:9" ht="64.5" customHeight="1">
      <c r="A33" s="295">
        <v>1</v>
      </c>
      <c r="B33" s="822" t="str">
        <f>B28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33" s="824"/>
      <c r="D33" s="442">
        <v>12739200</v>
      </c>
      <c r="E33" s="168">
        <v>26000</v>
      </c>
      <c r="F33" s="442">
        <f>SUM(D33:E33)</f>
        <v>12765200</v>
      </c>
      <c r="G33" s="42"/>
      <c r="I33" s="301"/>
    </row>
    <row r="34" spans="1:7" ht="16.5" customHeight="1">
      <c r="A34" s="293">
        <v>2</v>
      </c>
      <c r="B34" s="550"/>
      <c r="C34" s="551"/>
      <c r="D34" s="488"/>
      <c r="E34" s="303"/>
      <c r="F34" s="168">
        <f>SUM(D34:E34)</f>
        <v>0</v>
      </c>
      <c r="G34" s="42"/>
    </row>
    <row r="35" spans="1:7" ht="12.75" customHeight="1">
      <c r="A35" s="42"/>
      <c r="B35" s="833" t="s">
        <v>15</v>
      </c>
      <c r="C35" s="834"/>
      <c r="D35" s="442">
        <f>SUM(D33:D34)</f>
        <v>12739200</v>
      </c>
      <c r="E35" s="168">
        <f>SUM(E33:E34)</f>
        <v>26000</v>
      </c>
      <c r="F35" s="442">
        <f>SUM(F33:F34)</f>
        <v>12765200</v>
      </c>
      <c r="G35" s="42"/>
    </row>
    <row r="36" spans="1:7" ht="5.25" customHeight="1">
      <c r="A36" s="169"/>
      <c r="B36" s="42"/>
      <c r="C36" s="42"/>
      <c r="D36" s="42"/>
      <c r="E36" s="42"/>
      <c r="F36" s="42"/>
      <c r="G36" s="42"/>
    </row>
    <row r="37" spans="1:7" ht="15.75" customHeight="1">
      <c r="A37" s="297" t="s">
        <v>19</v>
      </c>
      <c r="B37" s="790" t="s">
        <v>17</v>
      </c>
      <c r="C37" s="790"/>
      <c r="D37" s="790"/>
      <c r="E37" s="790"/>
      <c r="F37" s="353" t="s">
        <v>11</v>
      </c>
      <c r="G37" s="42"/>
    </row>
    <row r="38" spans="1:7" ht="9.75" customHeight="1">
      <c r="A38" s="42"/>
      <c r="B38" s="173" t="s">
        <v>18</v>
      </c>
      <c r="C38" s="173" t="s">
        <v>13</v>
      </c>
      <c r="D38" s="173" t="s">
        <v>14</v>
      </c>
      <c r="E38" s="173" t="s">
        <v>15</v>
      </c>
      <c r="F38" s="184"/>
      <c r="G38" s="42"/>
    </row>
    <row r="39" spans="1:7" ht="9" customHeight="1">
      <c r="A39" s="42"/>
      <c r="B39" s="173">
        <v>1</v>
      </c>
      <c r="C39" s="173">
        <v>2</v>
      </c>
      <c r="D39" s="173">
        <v>3</v>
      </c>
      <c r="E39" s="173">
        <v>4</v>
      </c>
      <c r="F39" s="184"/>
      <c r="G39" s="42"/>
    </row>
    <row r="40" spans="1:7" ht="6" customHeight="1">
      <c r="A40" s="42"/>
      <c r="B40" s="185" t="s">
        <v>15</v>
      </c>
      <c r="C40" s="185"/>
      <c r="D40" s="185"/>
      <c r="E40" s="185"/>
      <c r="F40" s="184"/>
      <c r="G40" s="42"/>
    </row>
    <row r="41" spans="1:7" ht="12" customHeight="1">
      <c r="A41" s="297" t="s">
        <v>189</v>
      </c>
      <c r="B41" s="788" t="s">
        <v>20</v>
      </c>
      <c r="C41" s="788"/>
      <c r="D41" s="788"/>
      <c r="E41" s="788"/>
      <c r="F41" s="788"/>
      <c r="G41" s="788"/>
    </row>
    <row r="42" spans="1:12" ht="11.25" customHeight="1">
      <c r="A42" s="173" t="s">
        <v>7</v>
      </c>
      <c r="B42" s="299" t="s">
        <v>21</v>
      </c>
      <c r="C42" s="299" t="s">
        <v>22</v>
      </c>
      <c r="D42" s="299" t="s">
        <v>23</v>
      </c>
      <c r="E42" s="299" t="s">
        <v>13</v>
      </c>
      <c r="F42" s="299" t="s">
        <v>14</v>
      </c>
      <c r="G42" s="299" t="s">
        <v>15</v>
      </c>
      <c r="I42" s="75">
        <f>SUM(I43:I45)</f>
        <v>47.5</v>
      </c>
      <c r="J42" s="75">
        <f>SUM(J43:J45)</f>
        <v>24.5</v>
      </c>
      <c r="K42" s="445">
        <f>SUM(K43:K45)</f>
        <v>72</v>
      </c>
      <c r="L42" s="457"/>
    </row>
    <row r="43" spans="1:12" ht="9.75" customHeight="1">
      <c r="A43" s="173">
        <v>1</v>
      </c>
      <c r="B43" s="173">
        <v>2</v>
      </c>
      <c r="C43" s="173">
        <v>3</v>
      </c>
      <c r="D43" s="173">
        <v>4</v>
      </c>
      <c r="E43" s="173">
        <v>5</v>
      </c>
      <c r="F43" s="173">
        <v>6</v>
      </c>
      <c r="G43" s="173">
        <v>7</v>
      </c>
      <c r="I43" s="75">
        <v>6</v>
      </c>
      <c r="J43" s="75">
        <v>4</v>
      </c>
      <c r="K43" s="346">
        <f>SUM(I43:J43)</f>
        <v>10</v>
      </c>
      <c r="L43" s="346"/>
    </row>
    <row r="44" spans="1:12" ht="24.75" customHeight="1">
      <c r="A44" s="293">
        <v>1</v>
      </c>
      <c r="B44" s="783" t="str">
        <f>B33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44" s="784"/>
      <c r="D44" s="784"/>
      <c r="E44" s="784"/>
      <c r="F44" s="784"/>
      <c r="G44" s="785"/>
      <c r="I44" s="75">
        <v>29.5</v>
      </c>
      <c r="J44" s="75">
        <v>20.5</v>
      </c>
      <c r="K44" s="346">
        <f>SUM(I44:J44)</f>
        <v>50</v>
      </c>
      <c r="L44" s="346"/>
    </row>
    <row r="45" spans="1:12" ht="9.75" customHeight="1">
      <c r="A45" s="186">
        <v>1</v>
      </c>
      <c r="B45" s="187" t="s">
        <v>24</v>
      </c>
      <c r="C45" s="293"/>
      <c r="D45" s="293"/>
      <c r="E45" s="293"/>
      <c r="F45" s="293"/>
      <c r="G45" s="293"/>
      <c r="I45" s="75">
        <v>12</v>
      </c>
      <c r="J45" s="75">
        <v>0</v>
      </c>
      <c r="K45" s="346">
        <f>SUM(I45:J45)</f>
        <v>12</v>
      </c>
      <c r="L45" s="346"/>
    </row>
    <row r="46" spans="1:12" ht="12" customHeight="1">
      <c r="A46" s="293"/>
      <c r="B46" s="95" t="s">
        <v>98</v>
      </c>
      <c r="C46" s="134" t="s">
        <v>55</v>
      </c>
      <c r="D46" s="134" t="s">
        <v>99</v>
      </c>
      <c r="E46" s="557">
        <v>30</v>
      </c>
      <c r="F46" s="34"/>
      <c r="G46" s="134">
        <f aca="true" t="shared" si="0" ref="G46:G51">SUM(E46:F46)</f>
        <v>30</v>
      </c>
      <c r="H46" s="339">
        <v>24</v>
      </c>
      <c r="I46" s="340" t="s">
        <v>248</v>
      </c>
      <c r="J46" s="341" t="s">
        <v>249</v>
      </c>
      <c r="K46" s="446" t="s">
        <v>250</v>
      </c>
      <c r="L46" s="446"/>
    </row>
    <row r="47" spans="1:12" ht="12" customHeight="1">
      <c r="A47" s="293"/>
      <c r="B47" s="74" t="s">
        <v>100</v>
      </c>
      <c r="C47" s="134" t="s">
        <v>55</v>
      </c>
      <c r="D47" s="134" t="s">
        <v>60</v>
      </c>
      <c r="E47" s="556">
        <f>SUM(E48:E50)</f>
        <v>84.25</v>
      </c>
      <c r="F47" s="34"/>
      <c r="G47" s="352">
        <f t="shared" si="0"/>
        <v>84.25</v>
      </c>
      <c r="H47" s="348" t="s">
        <v>251</v>
      </c>
      <c r="I47" s="342"/>
      <c r="J47" s="343">
        <v>1</v>
      </c>
      <c r="K47" s="447">
        <f aca="true" t="shared" si="1" ref="K47:K52">SUM(I47:J47)</f>
        <v>1</v>
      </c>
      <c r="L47" s="447"/>
    </row>
    <row r="48" spans="1:12" ht="12.75" customHeight="1">
      <c r="A48" s="293"/>
      <c r="B48" s="74" t="s">
        <v>101</v>
      </c>
      <c r="C48" s="134" t="s">
        <v>55</v>
      </c>
      <c r="D48" s="134" t="s">
        <v>60</v>
      </c>
      <c r="E48" s="557">
        <v>10</v>
      </c>
      <c r="F48" s="34"/>
      <c r="G48" s="134">
        <f t="shared" si="0"/>
        <v>10</v>
      </c>
      <c r="H48" s="349" t="s">
        <v>252</v>
      </c>
      <c r="I48" s="344"/>
      <c r="J48" s="343">
        <v>1</v>
      </c>
      <c r="K48" s="447">
        <f t="shared" si="1"/>
        <v>1</v>
      </c>
      <c r="L48" s="474" t="s">
        <v>299</v>
      </c>
    </row>
    <row r="49" spans="1:12" ht="10.5" customHeight="1">
      <c r="A49" s="293"/>
      <c r="B49" s="74" t="s">
        <v>102</v>
      </c>
      <c r="C49" s="134" t="s">
        <v>55</v>
      </c>
      <c r="D49" s="134" t="s">
        <v>60</v>
      </c>
      <c r="E49" s="557">
        <v>63.75</v>
      </c>
      <c r="F49" s="34"/>
      <c r="G49" s="134">
        <f t="shared" si="0"/>
        <v>63.75</v>
      </c>
      <c r="H49" s="349" t="s">
        <v>253</v>
      </c>
      <c r="I49" s="345">
        <v>4</v>
      </c>
      <c r="J49" s="343">
        <v>3</v>
      </c>
      <c r="K49" s="447">
        <f t="shared" si="1"/>
        <v>7</v>
      </c>
      <c r="L49" s="447"/>
    </row>
    <row r="50" spans="1:12" ht="11.25" customHeight="1">
      <c r="A50" s="293"/>
      <c r="B50" s="74" t="s">
        <v>103</v>
      </c>
      <c r="C50" s="134" t="s">
        <v>55</v>
      </c>
      <c r="D50" s="134" t="s">
        <v>60</v>
      </c>
      <c r="E50" s="557">
        <v>10.5</v>
      </c>
      <c r="F50" s="34"/>
      <c r="G50" s="134">
        <f t="shared" si="0"/>
        <v>10.5</v>
      </c>
      <c r="H50" s="350" t="s">
        <v>254</v>
      </c>
      <c r="I50" s="344">
        <v>20.5</v>
      </c>
      <c r="J50" s="343">
        <v>28</v>
      </c>
      <c r="K50" s="346">
        <f t="shared" si="1"/>
        <v>48.5</v>
      </c>
      <c r="L50" s="346"/>
    </row>
    <row r="51" spans="1:12" ht="23.25" customHeight="1">
      <c r="A51" s="293"/>
      <c r="B51" s="74" t="s">
        <v>170</v>
      </c>
      <c r="C51" s="135" t="s">
        <v>45</v>
      </c>
      <c r="D51" s="134" t="s">
        <v>67</v>
      </c>
      <c r="E51" s="558">
        <f>D33</f>
        <v>12739200</v>
      </c>
      <c r="F51" s="34"/>
      <c r="G51" s="484">
        <f t="shared" si="0"/>
        <v>12739200</v>
      </c>
      <c r="H51" s="351" t="s">
        <v>255</v>
      </c>
      <c r="I51" s="344"/>
      <c r="J51" s="343">
        <v>14.5</v>
      </c>
      <c r="K51" s="346">
        <f t="shared" si="1"/>
        <v>14.5</v>
      </c>
      <c r="L51" s="346"/>
    </row>
    <row r="52" spans="1:12" ht="11.25" customHeight="1">
      <c r="A52" s="186">
        <v>2</v>
      </c>
      <c r="B52" s="187" t="s">
        <v>25</v>
      </c>
      <c r="C52" s="294"/>
      <c r="D52" s="294"/>
      <c r="E52" s="295"/>
      <c r="F52" s="295"/>
      <c r="G52" s="295"/>
      <c r="H52"/>
      <c r="I52" s="346">
        <f>SUM(I47:I51)</f>
        <v>24.5</v>
      </c>
      <c r="J52" s="347">
        <f>SUM(J47:J51)</f>
        <v>47.5</v>
      </c>
      <c r="K52" s="346">
        <f t="shared" si="1"/>
        <v>72</v>
      </c>
      <c r="L52" s="346"/>
    </row>
    <row r="53" spans="1:12" ht="12.75" customHeight="1">
      <c r="A53" s="188"/>
      <c r="B53" s="73" t="s">
        <v>171</v>
      </c>
      <c r="C53" s="134" t="s">
        <v>45</v>
      </c>
      <c r="D53" s="134" t="s">
        <v>67</v>
      </c>
      <c r="E53" s="573"/>
      <c r="F53" s="554">
        <f>E33</f>
        <v>26000</v>
      </c>
      <c r="G53" s="560">
        <f>SUM(E53:F53)</f>
        <v>26000</v>
      </c>
      <c r="J53" s="66" t="s">
        <v>295</v>
      </c>
      <c r="K53" s="66" t="s">
        <v>296</v>
      </c>
      <c r="L53" s="2" t="s">
        <v>297</v>
      </c>
    </row>
    <row r="54" spans="1:12" ht="11.25" customHeight="1">
      <c r="A54" s="293"/>
      <c r="B54" s="74" t="s">
        <v>104</v>
      </c>
      <c r="C54" s="134" t="s">
        <v>105</v>
      </c>
      <c r="D54" s="134" t="s">
        <v>56</v>
      </c>
      <c r="E54" s="574">
        <v>21.6</v>
      </c>
      <c r="F54" s="559"/>
      <c r="G54" s="576">
        <f aca="true" t="shared" si="2" ref="G54:G61">SUM(E54:F54)</f>
        <v>21.6</v>
      </c>
      <c r="H54" s="74" t="s">
        <v>104</v>
      </c>
      <c r="I54" s="134" t="s">
        <v>105</v>
      </c>
      <c r="J54" s="458">
        <v>9.2</v>
      </c>
      <c r="K54" s="458">
        <v>10.9</v>
      </c>
      <c r="L54" s="346">
        <f>SUM(J54:K54)</f>
        <v>20.1</v>
      </c>
    </row>
    <row r="55" spans="1:12" ht="11.25" customHeight="1">
      <c r="A55" s="293"/>
      <c r="B55" s="74" t="s">
        <v>106</v>
      </c>
      <c r="C55" s="134" t="s">
        <v>107</v>
      </c>
      <c r="D55" s="134" t="s">
        <v>56</v>
      </c>
      <c r="E55" s="559">
        <v>343.93</v>
      </c>
      <c r="F55" s="559"/>
      <c r="G55" s="559">
        <f t="shared" si="2"/>
        <v>343.93</v>
      </c>
      <c r="H55" s="74" t="s">
        <v>106</v>
      </c>
      <c r="I55" s="134" t="s">
        <v>107</v>
      </c>
      <c r="J55" s="458">
        <v>197.4</v>
      </c>
      <c r="K55" s="459">
        <v>130</v>
      </c>
      <c r="L55" s="346">
        <f aca="true" t="shared" si="3" ref="L55:L61">SUM(J55:K55)</f>
        <v>327.4</v>
      </c>
    </row>
    <row r="56" spans="1:12" ht="12.75" customHeight="1">
      <c r="A56" s="293"/>
      <c r="B56" s="74" t="s">
        <v>108</v>
      </c>
      <c r="C56" s="134" t="s">
        <v>73</v>
      </c>
      <c r="D56" s="134" t="s">
        <v>56</v>
      </c>
      <c r="E56" s="560">
        <v>3144628</v>
      </c>
      <c r="F56" s="560"/>
      <c r="G56" s="560">
        <f t="shared" si="2"/>
        <v>3144628</v>
      </c>
      <c r="H56" s="74" t="s">
        <v>108</v>
      </c>
      <c r="I56" s="134" t="s">
        <v>73</v>
      </c>
      <c r="J56" s="462">
        <v>1895300</v>
      </c>
      <c r="K56" s="460">
        <v>1381500</v>
      </c>
      <c r="L56" s="461">
        <f t="shared" si="3"/>
        <v>3276800</v>
      </c>
    </row>
    <row r="57" spans="1:12" ht="12.75" customHeight="1">
      <c r="A57" s="293"/>
      <c r="B57" s="74" t="s">
        <v>109</v>
      </c>
      <c r="C57" s="134" t="s">
        <v>107</v>
      </c>
      <c r="D57" s="134" t="s">
        <v>87</v>
      </c>
      <c r="E57" s="561">
        <v>184.45</v>
      </c>
      <c r="F57" s="561">
        <v>4.1</v>
      </c>
      <c r="G57" s="561">
        <f t="shared" si="2"/>
        <v>188.54999999999998</v>
      </c>
      <c r="H57" s="74" t="s">
        <v>109</v>
      </c>
      <c r="I57" s="134" t="s">
        <v>107</v>
      </c>
      <c r="J57" s="460">
        <v>2.5</v>
      </c>
      <c r="K57" s="460">
        <v>2.5</v>
      </c>
      <c r="L57" s="461">
        <f t="shared" si="3"/>
        <v>5</v>
      </c>
    </row>
    <row r="58" spans="1:12" ht="11.25" customHeight="1">
      <c r="A58" s="293"/>
      <c r="B58" s="74" t="s">
        <v>109</v>
      </c>
      <c r="C58" s="134" t="s">
        <v>73</v>
      </c>
      <c r="D58" s="134" t="s">
        <v>87</v>
      </c>
      <c r="E58" s="560">
        <v>1691501</v>
      </c>
      <c r="F58" s="560">
        <v>11500</v>
      </c>
      <c r="G58" s="560">
        <f t="shared" si="2"/>
        <v>1703001</v>
      </c>
      <c r="H58" s="74" t="s">
        <v>109</v>
      </c>
      <c r="I58" s="134" t="s">
        <v>73</v>
      </c>
      <c r="J58" s="463">
        <v>75000</v>
      </c>
      <c r="K58" s="463">
        <v>35000</v>
      </c>
      <c r="L58" s="464">
        <f t="shared" si="3"/>
        <v>110000</v>
      </c>
    </row>
    <row r="59" spans="1:12" ht="12.75" customHeight="1">
      <c r="A59" s="293"/>
      <c r="B59" s="74" t="s">
        <v>110</v>
      </c>
      <c r="C59" s="134" t="s">
        <v>107</v>
      </c>
      <c r="D59" s="134" t="s">
        <v>87</v>
      </c>
      <c r="E59" s="561">
        <v>42.88</v>
      </c>
      <c r="F59" s="560"/>
      <c r="G59" s="561">
        <f t="shared" si="2"/>
        <v>42.88</v>
      </c>
      <c r="H59" s="74" t="s">
        <v>110</v>
      </c>
      <c r="I59" s="134" t="s">
        <v>107</v>
      </c>
      <c r="J59" s="460">
        <v>8</v>
      </c>
      <c r="K59" s="460">
        <v>20.4</v>
      </c>
      <c r="L59" s="461">
        <f t="shared" si="3"/>
        <v>28.4</v>
      </c>
    </row>
    <row r="60" spans="1:12" ht="13.5" customHeight="1">
      <c r="A60" s="293"/>
      <c r="B60" s="74" t="s">
        <v>110</v>
      </c>
      <c r="C60" s="134" t="s">
        <v>73</v>
      </c>
      <c r="D60" s="134" t="s">
        <v>87</v>
      </c>
      <c r="E60" s="560">
        <v>18970</v>
      </c>
      <c r="F60" s="560"/>
      <c r="G60" s="560">
        <f t="shared" si="2"/>
        <v>18970</v>
      </c>
      <c r="H60" s="74" t="s">
        <v>298</v>
      </c>
      <c r="I60" s="134" t="s">
        <v>73</v>
      </c>
      <c r="J60" s="460">
        <v>9</v>
      </c>
      <c r="K60" s="460">
        <v>163.4</v>
      </c>
      <c r="L60" s="461">
        <f t="shared" si="3"/>
        <v>172.4</v>
      </c>
    </row>
    <row r="61" spans="1:12" ht="12" customHeight="1">
      <c r="A61" s="293"/>
      <c r="B61" s="74" t="s">
        <v>111</v>
      </c>
      <c r="C61" s="134" t="s">
        <v>55</v>
      </c>
      <c r="D61" s="134" t="s">
        <v>87</v>
      </c>
      <c r="E61" s="560">
        <v>304440</v>
      </c>
      <c r="F61" s="560"/>
      <c r="G61" s="560">
        <f t="shared" si="2"/>
        <v>304440</v>
      </c>
      <c r="H61" s="74" t="s">
        <v>111</v>
      </c>
      <c r="I61" s="134" t="s">
        <v>55</v>
      </c>
      <c r="J61" s="460">
        <v>123.8</v>
      </c>
      <c r="K61" s="460">
        <v>100.1</v>
      </c>
      <c r="L61" s="461">
        <f t="shared" si="3"/>
        <v>223.89999999999998</v>
      </c>
    </row>
    <row r="62" spans="1:7" ht="10.5" customHeight="1">
      <c r="A62" s="186">
        <v>3</v>
      </c>
      <c r="B62" s="187" t="s">
        <v>26</v>
      </c>
      <c r="C62" s="294"/>
      <c r="D62" s="294"/>
      <c r="E62" s="575"/>
      <c r="F62" s="562"/>
      <c r="G62" s="575"/>
    </row>
    <row r="63" spans="1:7" ht="12.75" customHeight="1">
      <c r="A63" s="293"/>
      <c r="B63" s="74" t="s">
        <v>213</v>
      </c>
      <c r="C63" s="189" t="s">
        <v>55</v>
      </c>
      <c r="D63" s="134" t="s">
        <v>72</v>
      </c>
      <c r="E63" s="563">
        <f>E61/E49</f>
        <v>4775.529411764706</v>
      </c>
      <c r="F63" s="563"/>
      <c r="G63" s="563">
        <f>SUM(E63:F63)</f>
        <v>4775.529411764706</v>
      </c>
    </row>
    <row r="64" spans="1:7" ht="12" customHeight="1">
      <c r="A64" s="293"/>
      <c r="B64" s="74" t="s">
        <v>113</v>
      </c>
      <c r="C64" s="189" t="s">
        <v>112</v>
      </c>
      <c r="D64" s="134" t="s">
        <v>72</v>
      </c>
      <c r="E64" s="561">
        <f>D33/1000/E54</f>
        <v>589.7777777777778</v>
      </c>
      <c r="F64" s="561">
        <f>E33/E54/1000</f>
        <v>1.2037037037037037</v>
      </c>
      <c r="G64" s="561">
        <f>SUM(E64:F64)</f>
        <v>590.9814814814815</v>
      </c>
    </row>
    <row r="65" spans="1:7" ht="14.25" customHeight="1">
      <c r="A65" s="293"/>
      <c r="B65" s="74" t="s">
        <v>215</v>
      </c>
      <c r="C65" s="189" t="s">
        <v>112</v>
      </c>
      <c r="D65" s="134" t="s">
        <v>72</v>
      </c>
      <c r="E65" s="563"/>
      <c r="F65" s="564">
        <f>F58/F57/1000</f>
        <v>2.804878048780488</v>
      </c>
      <c r="G65" s="564">
        <f>SUM(E65:F65)</f>
        <v>2.804878048780488</v>
      </c>
    </row>
    <row r="66" spans="1:7" ht="9.75" customHeight="1">
      <c r="A66" s="186">
        <v>4</v>
      </c>
      <c r="B66" s="187" t="s">
        <v>27</v>
      </c>
      <c r="C66" s="294"/>
      <c r="D66" s="294"/>
      <c r="E66" s="565"/>
      <c r="F66" s="565"/>
      <c r="G66" s="565"/>
    </row>
    <row r="67" spans="1:7" ht="23.25" customHeight="1">
      <c r="A67" s="188"/>
      <c r="B67" s="133" t="s">
        <v>166</v>
      </c>
      <c r="C67" s="175" t="s">
        <v>50</v>
      </c>
      <c r="D67" s="134" t="s">
        <v>72</v>
      </c>
      <c r="E67" s="565"/>
      <c r="F67" s="565"/>
      <c r="G67" s="577">
        <v>0.4</v>
      </c>
    </row>
    <row r="68" spans="1:7" ht="21.75" customHeight="1">
      <c r="A68" s="188"/>
      <c r="B68" s="243" t="s">
        <v>214</v>
      </c>
      <c r="C68" s="175" t="s">
        <v>50</v>
      </c>
      <c r="D68" s="134" t="s">
        <v>72</v>
      </c>
      <c r="E68" s="565"/>
      <c r="F68" s="565"/>
      <c r="G68" s="577">
        <v>0.6</v>
      </c>
    </row>
    <row r="69" spans="1:7" ht="12" customHeight="1">
      <c r="A69" s="454">
        <v>2</v>
      </c>
      <c r="B69" s="783">
        <f>B34</f>
        <v>0</v>
      </c>
      <c r="C69" s="784"/>
      <c r="D69" s="784"/>
      <c r="E69" s="784"/>
      <c r="F69" s="784"/>
      <c r="G69" s="785"/>
    </row>
    <row r="70" spans="1:7" ht="9" customHeight="1">
      <c r="A70" s="186">
        <v>1</v>
      </c>
      <c r="B70" s="490" t="s">
        <v>24</v>
      </c>
      <c r="C70" s="454"/>
      <c r="D70" s="454"/>
      <c r="E70" s="454"/>
      <c r="F70" s="454"/>
      <c r="G70" s="454"/>
    </row>
    <row r="71" spans="1:7" ht="12.75" customHeight="1">
      <c r="A71" s="450"/>
      <c r="B71" s="73" t="s">
        <v>285</v>
      </c>
      <c r="C71" s="366" t="s">
        <v>112</v>
      </c>
      <c r="D71" s="367" t="s">
        <v>67</v>
      </c>
      <c r="E71" s="94"/>
      <c r="F71" s="94"/>
      <c r="G71" s="94"/>
    </row>
    <row r="72" spans="1:7" ht="11.25" customHeight="1">
      <c r="A72" s="450">
        <v>2</v>
      </c>
      <c r="B72" s="80" t="s">
        <v>25</v>
      </c>
      <c r="C72" s="368"/>
      <c r="D72" s="369"/>
      <c r="E72" s="370"/>
      <c r="F72" s="370"/>
      <c r="G72" s="371"/>
    </row>
    <row r="73" spans="1:7" ht="12" customHeight="1">
      <c r="A73" s="450"/>
      <c r="B73" s="73" t="s">
        <v>258</v>
      </c>
      <c r="C73" s="372" t="s">
        <v>144</v>
      </c>
      <c r="D73" s="367" t="s">
        <v>67</v>
      </c>
      <c r="E73" s="373"/>
      <c r="F73" s="373"/>
      <c r="G73" s="94"/>
    </row>
    <row r="74" spans="1:7" ht="9.75" customHeight="1">
      <c r="A74" s="450">
        <v>3</v>
      </c>
      <c r="B74" s="80" t="s">
        <v>26</v>
      </c>
      <c r="C74" s="450"/>
      <c r="D74" s="450"/>
      <c r="E74" s="85"/>
      <c r="F74" s="83"/>
      <c r="G74" s="85"/>
    </row>
    <row r="75" spans="1:7" ht="12.75" customHeight="1">
      <c r="A75" s="450"/>
      <c r="B75" s="377" t="s">
        <v>259</v>
      </c>
      <c r="C75" s="366" t="s">
        <v>112</v>
      </c>
      <c r="D75" s="367" t="s">
        <v>72</v>
      </c>
      <c r="E75" s="376"/>
      <c r="F75" s="376"/>
      <c r="G75" s="94"/>
    </row>
    <row r="76" spans="1:7" ht="12.75" customHeight="1">
      <c r="A76" s="450">
        <v>4</v>
      </c>
      <c r="B76" s="80" t="s">
        <v>27</v>
      </c>
      <c r="C76" s="450"/>
      <c r="D76" s="450"/>
      <c r="E76" s="373"/>
      <c r="F76" s="373"/>
      <c r="G76" s="373"/>
    </row>
    <row r="77" spans="1:7" ht="16.5" customHeight="1">
      <c r="A77" s="452"/>
      <c r="B77" s="489" t="s">
        <v>271</v>
      </c>
      <c r="C77" s="375" t="s">
        <v>50</v>
      </c>
      <c r="D77" s="367" t="s">
        <v>72</v>
      </c>
      <c r="E77" s="390"/>
      <c r="F77" s="390"/>
      <c r="G77" s="390"/>
    </row>
    <row r="78" spans="1:7" ht="12" customHeight="1">
      <c r="A78" s="762" t="s">
        <v>28</v>
      </c>
      <c r="B78" s="762"/>
      <c r="C78" s="762"/>
      <c r="D78" s="432"/>
      <c r="E78" s="432"/>
      <c r="F78" s="81"/>
      <c r="G78" s="81"/>
    </row>
    <row r="79" spans="1:7" ht="14.25" customHeight="1">
      <c r="A79" s="762" t="s">
        <v>29</v>
      </c>
      <c r="B79" s="762"/>
      <c r="C79" s="762"/>
      <c r="D79" s="88"/>
      <c r="E79" s="88"/>
      <c r="F79" s="774" t="s">
        <v>291</v>
      </c>
      <c r="G79" s="774"/>
    </row>
    <row r="80" spans="1:7" ht="8.25" customHeight="1">
      <c r="A80" s="87"/>
      <c r="B80" s="432"/>
      <c r="C80" s="81"/>
      <c r="D80" s="113" t="s">
        <v>30</v>
      </c>
      <c r="E80" s="113"/>
      <c r="F80" s="779" t="s">
        <v>31</v>
      </c>
      <c r="G80" s="779"/>
    </row>
    <row r="81" spans="1:7" ht="9" customHeight="1">
      <c r="A81" s="762" t="s">
        <v>32</v>
      </c>
      <c r="B81" s="762"/>
      <c r="C81" s="762"/>
      <c r="D81" s="113"/>
      <c r="E81" s="113"/>
      <c r="F81" s="388"/>
      <c r="G81" s="388"/>
    </row>
    <row r="82" spans="1:7" ht="12.75" customHeight="1">
      <c r="A82" s="762" t="s">
        <v>33</v>
      </c>
      <c r="B82" s="762"/>
      <c r="C82" s="762"/>
      <c r="D82" s="88"/>
      <c r="E82" s="88"/>
      <c r="F82" s="774" t="s">
        <v>280</v>
      </c>
      <c r="G82" s="774"/>
    </row>
    <row r="83" spans="1:7" ht="9" customHeight="1">
      <c r="A83" s="432"/>
      <c r="B83" s="430"/>
      <c r="C83" s="431"/>
      <c r="D83" s="491" t="s">
        <v>30</v>
      </c>
      <c r="E83" s="491"/>
      <c r="F83" s="817" t="s">
        <v>31</v>
      </c>
      <c r="G83" s="817"/>
    </row>
  </sheetData>
  <sheetProtection/>
  <mergeCells count="44">
    <mergeCell ref="A82:C82"/>
    <mergeCell ref="A78:C78"/>
    <mergeCell ref="A79:C79"/>
    <mergeCell ref="F79:G79"/>
    <mergeCell ref="F82:G82"/>
    <mergeCell ref="B35:C35"/>
    <mergeCell ref="B37:E37"/>
    <mergeCell ref="B41:G41"/>
    <mergeCell ref="B44:G44"/>
    <mergeCell ref="F80:G80"/>
    <mergeCell ref="A81:C81"/>
    <mergeCell ref="B29:G29"/>
    <mergeCell ref="B30:D30"/>
    <mergeCell ref="B31:C31"/>
    <mergeCell ref="B32:C32"/>
    <mergeCell ref="B33:C33"/>
    <mergeCell ref="B23:G23"/>
    <mergeCell ref="B24:G24"/>
    <mergeCell ref="B25:G25"/>
    <mergeCell ref="B26:D26"/>
    <mergeCell ref="B27:G27"/>
    <mergeCell ref="B28:G28"/>
    <mergeCell ref="B17:C17"/>
    <mergeCell ref="E17:F17"/>
    <mergeCell ref="B19:G19"/>
    <mergeCell ref="B20:G20"/>
    <mergeCell ref="B21:G21"/>
    <mergeCell ref="B22:G22"/>
    <mergeCell ref="C12:F12"/>
    <mergeCell ref="C13:F13"/>
    <mergeCell ref="A14:B14"/>
    <mergeCell ref="C14:F14"/>
    <mergeCell ref="E15:F15"/>
    <mergeCell ref="E16:F16"/>
    <mergeCell ref="F83:G83"/>
    <mergeCell ref="B69:G69"/>
    <mergeCell ref="F1:G3"/>
    <mergeCell ref="F5:G5"/>
    <mergeCell ref="F6:G6"/>
    <mergeCell ref="F7:G7"/>
    <mergeCell ref="A9:G9"/>
    <mergeCell ref="A10:G10"/>
    <mergeCell ref="C11:F11"/>
    <mergeCell ref="A12:B12"/>
  </mergeCells>
  <printOptions/>
  <pageMargins left="0.1968503937007874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50">
      <selection activeCell="D15" sqref="D15"/>
    </sheetView>
  </sheetViews>
  <sheetFormatPr defaultColWidth="21.57421875" defaultRowHeight="15"/>
  <cols>
    <col min="1" max="1" width="3.7109375" style="2" customWidth="1"/>
    <col min="2" max="2" width="49.8515625" style="2" customWidth="1"/>
    <col min="3" max="3" width="12.57421875" style="2" customWidth="1"/>
    <col min="4" max="4" width="15.421875" style="2" customWidth="1"/>
    <col min="5" max="5" width="16.00390625" style="2" customWidth="1"/>
    <col min="6" max="6" width="18.8515625" style="2" customWidth="1"/>
    <col min="7" max="7" width="24.140625" style="2" customWidth="1"/>
    <col min="8" max="8" width="5.140625" style="2" customWidth="1"/>
    <col min="9" max="9" width="8.140625" style="2" customWidth="1"/>
    <col min="10" max="16384" width="21.57421875" style="2" customWidth="1"/>
  </cols>
  <sheetData>
    <row r="1" spans="6:7" ht="5.25" customHeight="1">
      <c r="F1" s="801" t="s">
        <v>181</v>
      </c>
      <c r="G1" s="802"/>
    </row>
    <row r="2" spans="6:7" ht="10.5" customHeight="1">
      <c r="F2" s="802"/>
      <c r="G2" s="802"/>
    </row>
    <row r="3" spans="6:7" ht="11.25" customHeight="1">
      <c r="F3" s="802"/>
      <c r="G3" s="802"/>
    </row>
    <row r="4" spans="1:7" ht="8.25" customHeight="1">
      <c r="A4" s="160"/>
      <c r="E4" s="6"/>
      <c r="F4" s="97" t="s">
        <v>0</v>
      </c>
      <c r="G4" s="116"/>
    </row>
    <row r="5" spans="1:7" ht="9" customHeight="1">
      <c r="A5" s="160"/>
      <c r="E5" s="6"/>
      <c r="F5" s="773" t="s">
        <v>169</v>
      </c>
      <c r="G5" s="773"/>
    </row>
    <row r="6" spans="1:7" ht="15" customHeight="1">
      <c r="A6" s="160"/>
      <c r="B6" s="160"/>
      <c r="E6" s="3"/>
      <c r="F6" s="755" t="s">
        <v>290</v>
      </c>
      <c r="G6" s="755"/>
    </row>
    <row r="7" spans="1:7" ht="9" customHeight="1">
      <c r="A7" s="160"/>
      <c r="E7" s="6"/>
      <c r="F7" s="852" t="s">
        <v>1</v>
      </c>
      <c r="G7" s="852"/>
    </row>
    <row r="8" spans="1:7" ht="12" customHeight="1">
      <c r="A8" s="160"/>
      <c r="B8" s="160"/>
      <c r="E8" s="3"/>
      <c r="F8" s="483" t="s">
        <v>350</v>
      </c>
      <c r="G8" s="161" t="s">
        <v>346</v>
      </c>
    </row>
    <row r="9" spans="1:7" ht="12" customHeight="1">
      <c r="A9" s="757" t="s">
        <v>116</v>
      </c>
      <c r="B9" s="757"/>
      <c r="C9" s="757"/>
      <c r="D9" s="757"/>
      <c r="E9" s="757"/>
      <c r="F9" s="757"/>
      <c r="G9" s="757"/>
    </row>
    <row r="10" spans="1:7" ht="12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4" customHeight="1">
      <c r="A11" s="125" t="s">
        <v>172</v>
      </c>
      <c r="B11" s="308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2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</row>
    <row r="14" spans="1:7" ht="12.7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</row>
    <row r="15" spans="1:7" ht="10.5" customHeight="1">
      <c r="A15" s="127" t="s">
        <v>175</v>
      </c>
      <c r="B15" s="308">
        <v>1014040</v>
      </c>
      <c r="C15" s="308">
        <v>4040</v>
      </c>
      <c r="D15" s="157" t="s">
        <v>94</v>
      </c>
      <c r="E15" s="850" t="s">
        <v>114</v>
      </c>
      <c r="F15" s="850"/>
      <c r="G15" s="281">
        <v>1355300000</v>
      </c>
    </row>
    <row r="16" spans="1:7" ht="31.5" customHeight="1">
      <c r="A16" s="42"/>
      <c r="B16" s="192" t="s">
        <v>176</v>
      </c>
      <c r="C16" s="193" t="s">
        <v>177</v>
      </c>
      <c r="D16" s="317" t="s">
        <v>178</v>
      </c>
      <c r="E16" s="851" t="s">
        <v>179</v>
      </c>
      <c r="F16" s="851"/>
      <c r="G16" s="317" t="s">
        <v>180</v>
      </c>
    </row>
    <row r="17" spans="1:7" ht="14.25" customHeight="1">
      <c r="A17" s="316" t="s">
        <v>2</v>
      </c>
      <c r="B17" s="790" t="s">
        <v>183</v>
      </c>
      <c r="C17" s="790"/>
      <c r="D17" s="485">
        <f>F35</f>
        <v>6935200</v>
      </c>
      <c r="E17" s="790" t="s">
        <v>182</v>
      </c>
      <c r="F17" s="790"/>
      <c r="G17" s="493">
        <f>D35</f>
        <v>6690200</v>
      </c>
    </row>
    <row r="18" spans="1:7" ht="11.25" customHeight="1">
      <c r="A18" s="316"/>
      <c r="B18" s="252" t="s">
        <v>201</v>
      </c>
      <c r="C18" s="406">
        <f>E35</f>
        <v>245000</v>
      </c>
      <c r="D18" s="311" t="s">
        <v>187</v>
      </c>
      <c r="E18" s="309"/>
      <c r="F18" s="309"/>
      <c r="G18" s="311"/>
    </row>
    <row r="19" spans="1:11" ht="15">
      <c r="A19" s="316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</row>
    <row r="20" spans="1:11" ht="49.5" customHeight="1">
      <c r="A20" s="316"/>
      <c r="B20" s="800" t="s">
        <v>355</v>
      </c>
      <c r="C20" s="800"/>
      <c r="D20" s="800"/>
      <c r="E20" s="800"/>
      <c r="F20" s="800"/>
      <c r="G20" s="197"/>
      <c r="H20" s="6"/>
      <c r="I20" s="6"/>
      <c r="J20" s="6"/>
      <c r="K20" s="6"/>
    </row>
    <row r="21" spans="1:11" ht="15" customHeight="1">
      <c r="A21" s="316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</row>
    <row r="22" spans="1:11" ht="11.25" customHeight="1">
      <c r="A22" s="173" t="s">
        <v>7</v>
      </c>
      <c r="B22" s="846" t="s">
        <v>185</v>
      </c>
      <c r="C22" s="846"/>
      <c r="D22" s="846"/>
      <c r="E22" s="846"/>
      <c r="F22" s="846"/>
      <c r="G22" s="846"/>
      <c r="H22" s="6"/>
      <c r="I22" s="6"/>
      <c r="J22" s="6"/>
      <c r="K22" s="6"/>
    </row>
    <row r="23" spans="1:11" ht="14.25" customHeight="1">
      <c r="A23" s="314"/>
      <c r="B23" s="847" t="str">
        <f>B28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23" s="848"/>
      <c r="D23" s="848"/>
      <c r="E23" s="848"/>
      <c r="F23" s="848"/>
      <c r="G23" s="849"/>
      <c r="H23" s="6"/>
      <c r="I23" s="6"/>
      <c r="J23" s="6"/>
      <c r="K23" s="6"/>
    </row>
    <row r="24" spans="1:11" ht="15">
      <c r="A24" s="316" t="s">
        <v>5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</row>
    <row r="25" spans="1:11" ht="12" customHeight="1">
      <c r="A25" s="143"/>
      <c r="B25" s="825" t="s">
        <v>117</v>
      </c>
      <c r="C25" s="825"/>
      <c r="D25" s="825"/>
      <c r="E25" s="825"/>
      <c r="F25" s="825"/>
      <c r="G25" s="825"/>
      <c r="H25" s="14"/>
      <c r="I25" s="14"/>
      <c r="J25" s="14"/>
      <c r="K25" s="14"/>
    </row>
    <row r="26" spans="1:7" ht="14.25" customHeight="1">
      <c r="A26" s="316" t="s">
        <v>9</v>
      </c>
      <c r="B26" s="795" t="s">
        <v>6</v>
      </c>
      <c r="C26" s="795"/>
      <c r="D26" s="795"/>
      <c r="E26" s="42"/>
      <c r="F26" s="42"/>
      <c r="G26" s="42"/>
    </row>
    <row r="27" spans="1:7" ht="13.5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2.75" customHeight="1">
      <c r="A28" s="310">
        <v>1</v>
      </c>
      <c r="B28" s="840" t="s">
        <v>118</v>
      </c>
      <c r="C28" s="841"/>
      <c r="D28" s="841"/>
      <c r="E28" s="841"/>
      <c r="F28" s="841"/>
      <c r="G28" s="842"/>
    </row>
    <row r="29" spans="1:7" ht="6" customHeight="1">
      <c r="A29" s="314"/>
      <c r="B29" s="786"/>
      <c r="C29" s="786"/>
      <c r="D29" s="786"/>
      <c r="E29" s="786"/>
      <c r="F29" s="786"/>
      <c r="G29" s="786"/>
    </row>
    <row r="30" spans="1:7" ht="15" customHeight="1">
      <c r="A30" s="316" t="s">
        <v>16</v>
      </c>
      <c r="B30" s="790" t="s">
        <v>10</v>
      </c>
      <c r="C30" s="790"/>
      <c r="D30" s="790"/>
      <c r="E30" s="165"/>
      <c r="F30" s="195" t="s">
        <v>11</v>
      </c>
      <c r="G30" s="165"/>
    </row>
    <row r="31" spans="1:7" ht="11.25" customHeight="1">
      <c r="A31" s="173" t="s">
        <v>7</v>
      </c>
      <c r="B31" s="793" t="s">
        <v>12</v>
      </c>
      <c r="C31" s="843"/>
      <c r="D31" s="310" t="s">
        <v>13</v>
      </c>
      <c r="E31" s="310" t="s">
        <v>14</v>
      </c>
      <c r="F31" s="310" t="s">
        <v>15</v>
      </c>
      <c r="G31" s="42"/>
    </row>
    <row r="32" spans="1:7" ht="9" customHeight="1">
      <c r="A32" s="173">
        <v>1</v>
      </c>
      <c r="B32" s="844">
        <v>2</v>
      </c>
      <c r="C32" s="845"/>
      <c r="D32" s="173">
        <v>4</v>
      </c>
      <c r="E32" s="173">
        <v>5</v>
      </c>
      <c r="F32" s="173">
        <v>6</v>
      </c>
      <c r="G32" s="42"/>
    </row>
    <row r="33" spans="1:7" ht="21.75" customHeight="1">
      <c r="A33" s="312">
        <v>1</v>
      </c>
      <c r="B33" s="835" t="str">
        <f>B28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33" s="836"/>
      <c r="D33" s="444">
        <v>6690200</v>
      </c>
      <c r="E33" s="100">
        <v>245000</v>
      </c>
      <c r="F33" s="444">
        <f>SUM(D33:E33)</f>
        <v>6935200</v>
      </c>
      <c r="G33" s="42"/>
    </row>
    <row r="34" spans="1:7" ht="12.75" customHeight="1">
      <c r="A34" s="312">
        <v>2</v>
      </c>
      <c r="B34" s="835"/>
      <c r="C34" s="836"/>
      <c r="D34" s="314"/>
      <c r="E34" s="100"/>
      <c r="F34" s="444">
        <f>SUM(D34:E34)</f>
        <v>0</v>
      </c>
      <c r="G34" s="42"/>
    </row>
    <row r="35" spans="1:7" ht="12" customHeight="1">
      <c r="A35" s="196"/>
      <c r="B35" s="829" t="s">
        <v>15</v>
      </c>
      <c r="C35" s="830"/>
      <c r="D35" s="444">
        <f>SUM(D33:D34)</f>
        <v>6690200</v>
      </c>
      <c r="E35" s="100">
        <f>SUM(E33:E34)</f>
        <v>245000</v>
      </c>
      <c r="F35" s="444">
        <f>SUM(F33:F34)</f>
        <v>6935200</v>
      </c>
      <c r="G35" s="42"/>
    </row>
    <row r="36" spans="1:7" ht="7.5" customHeight="1">
      <c r="A36" s="169"/>
      <c r="B36" s="42"/>
      <c r="C36" s="42"/>
      <c r="D36" s="42"/>
      <c r="E36" s="42"/>
      <c r="F36" s="42"/>
      <c r="G36" s="42"/>
    </row>
    <row r="37" spans="1:7" ht="15.75" customHeight="1">
      <c r="A37" s="318" t="s">
        <v>19</v>
      </c>
      <c r="B37" s="787" t="s">
        <v>17</v>
      </c>
      <c r="C37" s="787"/>
      <c r="D37" s="787"/>
      <c r="E37" s="787"/>
      <c r="F37" s="197" t="s">
        <v>11</v>
      </c>
      <c r="G37" s="42"/>
    </row>
    <row r="38" spans="1:7" ht="11.25" customHeight="1">
      <c r="A38" s="171"/>
      <c r="B38" s="173" t="s">
        <v>18</v>
      </c>
      <c r="C38" s="173" t="s">
        <v>13</v>
      </c>
      <c r="D38" s="173" t="s">
        <v>14</v>
      </c>
      <c r="E38" s="173" t="s">
        <v>15</v>
      </c>
      <c r="F38" s="171"/>
      <c r="G38" s="42"/>
    </row>
    <row r="39" spans="1:7" ht="6.75" customHeight="1">
      <c r="A39" s="171"/>
      <c r="B39" s="173">
        <v>1</v>
      </c>
      <c r="C39" s="173">
        <v>2</v>
      </c>
      <c r="D39" s="173">
        <v>3</v>
      </c>
      <c r="E39" s="173">
        <v>4</v>
      </c>
      <c r="F39" s="171"/>
      <c r="G39" s="42"/>
    </row>
    <row r="40" spans="1:7" ht="6.75" customHeight="1">
      <c r="A40" s="171"/>
      <c r="B40" s="185" t="s">
        <v>15</v>
      </c>
      <c r="C40" s="185"/>
      <c r="D40" s="185"/>
      <c r="E40" s="185"/>
      <c r="F40" s="171"/>
      <c r="G40" s="42"/>
    </row>
    <row r="41" spans="1:7" ht="6.75" customHeight="1">
      <c r="A41" s="169"/>
      <c r="B41" s="198"/>
      <c r="C41" s="198"/>
      <c r="D41" s="198"/>
      <c r="E41" s="198"/>
      <c r="F41" s="42"/>
      <c r="G41" s="42"/>
    </row>
    <row r="42" spans="1:7" ht="15">
      <c r="A42" s="316" t="s">
        <v>189</v>
      </c>
      <c r="B42" s="788" t="s">
        <v>20</v>
      </c>
      <c r="C42" s="788"/>
      <c r="D42" s="788"/>
      <c r="E42" s="788"/>
      <c r="F42" s="788"/>
      <c r="G42" s="788"/>
    </row>
    <row r="43" spans="1:7" ht="13.5" customHeight="1">
      <c r="A43" s="173" t="s">
        <v>7</v>
      </c>
      <c r="B43" s="319" t="s">
        <v>21</v>
      </c>
      <c r="C43" s="319" t="s">
        <v>22</v>
      </c>
      <c r="D43" s="319" t="s">
        <v>23</v>
      </c>
      <c r="E43" s="319" t="s">
        <v>13</v>
      </c>
      <c r="F43" s="319" t="s">
        <v>14</v>
      </c>
      <c r="G43" s="319" t="s">
        <v>15</v>
      </c>
    </row>
    <row r="44" spans="1:7" ht="7.5" customHeight="1">
      <c r="A44" s="173">
        <v>1</v>
      </c>
      <c r="B44" s="173">
        <v>2</v>
      </c>
      <c r="C44" s="173">
        <v>3</v>
      </c>
      <c r="D44" s="173">
        <v>4</v>
      </c>
      <c r="E44" s="173">
        <v>5</v>
      </c>
      <c r="F44" s="173">
        <v>6</v>
      </c>
      <c r="G44" s="173">
        <v>7</v>
      </c>
    </row>
    <row r="45" spans="1:7" ht="13.5" customHeight="1">
      <c r="A45" s="312">
        <v>1</v>
      </c>
      <c r="B45" s="837" t="str">
        <f>B33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45" s="838"/>
      <c r="D45" s="838"/>
      <c r="E45" s="838"/>
      <c r="F45" s="838"/>
      <c r="G45" s="839"/>
    </row>
    <row r="46" spans="1:7" ht="11.25" customHeight="1">
      <c r="A46" s="312">
        <v>1</v>
      </c>
      <c r="B46" s="199" t="s">
        <v>24</v>
      </c>
      <c r="C46" s="314"/>
      <c r="D46" s="314"/>
      <c r="E46" s="314"/>
      <c r="F46" s="314"/>
      <c r="G46" s="314"/>
    </row>
    <row r="47" spans="1:7" ht="10.5" customHeight="1">
      <c r="A47" s="314"/>
      <c r="B47" s="74" t="s">
        <v>119</v>
      </c>
      <c r="C47" s="9" t="s">
        <v>55</v>
      </c>
      <c r="D47" s="134" t="s">
        <v>99</v>
      </c>
      <c r="E47" s="63">
        <v>1</v>
      </c>
      <c r="F47" s="136"/>
      <c r="G47" s="63">
        <v>1</v>
      </c>
    </row>
    <row r="48" spans="1:7" ht="12.75" customHeight="1">
      <c r="A48" s="314"/>
      <c r="B48" s="30" t="s">
        <v>120</v>
      </c>
      <c r="C48" s="9" t="s">
        <v>55</v>
      </c>
      <c r="D48" s="134" t="s">
        <v>121</v>
      </c>
      <c r="E48" s="562">
        <f>SUM(E49:E51)</f>
        <v>42</v>
      </c>
      <c r="F48" s="136"/>
      <c r="G48" s="136">
        <f aca="true" t="shared" si="0" ref="G48:G53">E48</f>
        <v>42</v>
      </c>
    </row>
    <row r="49" spans="1:7" ht="13.5" customHeight="1">
      <c r="A49" s="314"/>
      <c r="B49" s="30" t="s">
        <v>101</v>
      </c>
      <c r="C49" s="9" t="s">
        <v>55</v>
      </c>
      <c r="D49" s="134" t="s">
        <v>121</v>
      </c>
      <c r="E49" s="562">
        <v>1</v>
      </c>
      <c r="F49" s="136"/>
      <c r="G49" s="136">
        <f t="shared" si="0"/>
        <v>1</v>
      </c>
    </row>
    <row r="50" spans="1:7" ht="13.5" customHeight="1">
      <c r="A50" s="314"/>
      <c r="B50" s="30" t="s">
        <v>102</v>
      </c>
      <c r="C50" s="9" t="s">
        <v>55</v>
      </c>
      <c r="D50" s="134" t="s">
        <v>121</v>
      </c>
      <c r="E50" s="562">
        <v>26</v>
      </c>
      <c r="F50" s="136"/>
      <c r="G50" s="136">
        <f t="shared" si="0"/>
        <v>26</v>
      </c>
    </row>
    <row r="51" spans="1:7" ht="12.75" customHeight="1">
      <c r="A51" s="314"/>
      <c r="B51" s="30" t="s">
        <v>103</v>
      </c>
      <c r="C51" s="9" t="s">
        <v>55</v>
      </c>
      <c r="D51" s="134" t="s">
        <v>121</v>
      </c>
      <c r="E51" s="562">
        <v>15</v>
      </c>
      <c r="F51" s="136"/>
      <c r="G51" s="136">
        <f t="shared" si="0"/>
        <v>15</v>
      </c>
    </row>
    <row r="52" spans="1:7" ht="12.75" customHeight="1">
      <c r="A52" s="188"/>
      <c r="B52" s="30" t="s">
        <v>122</v>
      </c>
      <c r="C52" s="142" t="s">
        <v>123</v>
      </c>
      <c r="D52" s="139" t="s">
        <v>124</v>
      </c>
      <c r="E52" s="578">
        <v>2765</v>
      </c>
      <c r="F52" s="136"/>
      <c r="G52" s="136">
        <f t="shared" si="0"/>
        <v>2765</v>
      </c>
    </row>
    <row r="53" spans="1:7" ht="12.75" customHeight="1">
      <c r="A53" s="314"/>
      <c r="B53" s="74" t="s">
        <v>359</v>
      </c>
      <c r="C53" s="142" t="s">
        <v>123</v>
      </c>
      <c r="D53" s="139" t="s">
        <v>124</v>
      </c>
      <c r="E53" s="578">
        <v>2154</v>
      </c>
      <c r="F53" s="136"/>
      <c r="G53" s="136">
        <f t="shared" si="0"/>
        <v>2154</v>
      </c>
    </row>
    <row r="54" spans="1:7" ht="14.25" customHeight="1">
      <c r="A54" s="314"/>
      <c r="B54" s="74" t="s">
        <v>85</v>
      </c>
      <c r="C54" s="135" t="s">
        <v>45</v>
      </c>
      <c r="D54" s="134" t="s">
        <v>67</v>
      </c>
      <c r="E54" s="494">
        <f>D33</f>
        <v>6690200</v>
      </c>
      <c r="F54" s="494"/>
      <c r="G54" s="494">
        <f>SUM(E54:F54)</f>
        <v>6690200</v>
      </c>
    </row>
    <row r="55" spans="1:9" ht="12" customHeight="1">
      <c r="A55" s="312">
        <v>2</v>
      </c>
      <c r="B55" s="199" t="s">
        <v>25</v>
      </c>
      <c r="C55" s="310"/>
      <c r="D55" s="310"/>
      <c r="E55" s="314"/>
      <c r="F55" s="48"/>
      <c r="G55" s="48"/>
      <c r="I55" s="6"/>
    </row>
    <row r="56" spans="1:10" ht="12" customHeight="1">
      <c r="A56" s="188"/>
      <c r="B56" s="141" t="s">
        <v>134</v>
      </c>
      <c r="C56" s="9" t="s">
        <v>55</v>
      </c>
      <c r="D56" s="134" t="s">
        <v>87</v>
      </c>
      <c r="E56" s="578">
        <v>25</v>
      </c>
      <c r="F56" s="63"/>
      <c r="G56" s="136">
        <f aca="true" t="shared" si="1" ref="G56:G62">E56</f>
        <v>25</v>
      </c>
      <c r="I56" s="253"/>
      <c r="J56" s="63">
        <v>36</v>
      </c>
    </row>
    <row r="57" spans="1:10" ht="12" customHeight="1">
      <c r="A57" s="188"/>
      <c r="B57" s="200" t="s">
        <v>125</v>
      </c>
      <c r="C57" s="9" t="s">
        <v>55</v>
      </c>
      <c r="D57" s="134" t="s">
        <v>87</v>
      </c>
      <c r="E57" s="578">
        <v>650</v>
      </c>
      <c r="F57" s="63"/>
      <c r="G57" s="136">
        <f t="shared" si="1"/>
        <v>650</v>
      </c>
      <c r="I57" s="253"/>
      <c r="J57" s="63">
        <v>1350</v>
      </c>
    </row>
    <row r="58" spans="1:10" ht="12" customHeight="1">
      <c r="A58" s="188"/>
      <c r="B58" s="141" t="s">
        <v>126</v>
      </c>
      <c r="C58" s="9" t="s">
        <v>127</v>
      </c>
      <c r="D58" s="139" t="s">
        <v>124</v>
      </c>
      <c r="E58" s="579">
        <v>54.4</v>
      </c>
      <c r="F58" s="201"/>
      <c r="G58" s="202">
        <f t="shared" si="1"/>
        <v>54.4</v>
      </c>
      <c r="I58" s="254"/>
      <c r="J58" s="201">
        <v>56.8</v>
      </c>
    </row>
    <row r="59" spans="1:10" ht="11.25" customHeight="1">
      <c r="A59" s="188"/>
      <c r="B59" s="141" t="s">
        <v>217</v>
      </c>
      <c r="C59" s="9" t="s">
        <v>127</v>
      </c>
      <c r="D59" s="134" t="s">
        <v>87</v>
      </c>
      <c r="E59" s="579">
        <v>0.6</v>
      </c>
      <c r="F59" s="201"/>
      <c r="G59" s="202">
        <f t="shared" si="1"/>
        <v>0.6</v>
      </c>
      <c r="I59" s="254"/>
      <c r="J59" s="201">
        <v>1.9</v>
      </c>
    </row>
    <row r="60" spans="1:10" ht="11.25" customHeight="1">
      <c r="A60" s="188"/>
      <c r="B60" s="141" t="s">
        <v>216</v>
      </c>
      <c r="C60" s="9" t="s">
        <v>70</v>
      </c>
      <c r="D60" s="134" t="s">
        <v>87</v>
      </c>
      <c r="E60" s="578">
        <v>25000</v>
      </c>
      <c r="F60" s="63"/>
      <c r="G60" s="136">
        <f t="shared" si="1"/>
        <v>25000</v>
      </c>
      <c r="I60" s="253"/>
      <c r="J60" s="63">
        <v>23100</v>
      </c>
    </row>
    <row r="61" spans="1:10" ht="12" customHeight="1">
      <c r="A61" s="314"/>
      <c r="B61" s="141" t="s">
        <v>128</v>
      </c>
      <c r="C61" s="9" t="s">
        <v>70</v>
      </c>
      <c r="D61" s="134" t="s">
        <v>87</v>
      </c>
      <c r="E61" s="578">
        <v>14000</v>
      </c>
      <c r="F61" s="63"/>
      <c r="G61" s="136">
        <f t="shared" si="1"/>
        <v>14000</v>
      </c>
      <c r="I61" s="253"/>
      <c r="J61" s="63">
        <v>7500</v>
      </c>
    </row>
    <row r="62" spans="1:10" ht="12.75" customHeight="1">
      <c r="A62" s="314"/>
      <c r="B62" s="141" t="s">
        <v>129</v>
      </c>
      <c r="C62" s="9" t="s">
        <v>70</v>
      </c>
      <c r="D62" s="134" t="s">
        <v>87</v>
      </c>
      <c r="E62" s="578">
        <v>10000</v>
      </c>
      <c r="F62" s="63"/>
      <c r="G62" s="136">
        <f t="shared" si="1"/>
        <v>10000</v>
      </c>
      <c r="H62" s="6"/>
      <c r="I62" s="6"/>
      <c r="J62" s="63">
        <f>J60-J61</f>
        <v>15600</v>
      </c>
    </row>
    <row r="63" spans="1:9" ht="12" customHeight="1">
      <c r="A63" s="314"/>
      <c r="B63" s="141" t="s">
        <v>130</v>
      </c>
      <c r="C63" s="9" t="s">
        <v>45</v>
      </c>
      <c r="D63" s="134" t="s">
        <v>67</v>
      </c>
      <c r="E63" s="53"/>
      <c r="F63" s="63">
        <f>E33</f>
        <v>245000</v>
      </c>
      <c r="G63" s="136">
        <f>F63</f>
        <v>245000</v>
      </c>
      <c r="H63" s="6"/>
      <c r="I63" s="6"/>
    </row>
    <row r="64" spans="1:9" ht="13.5" customHeight="1">
      <c r="A64" s="314"/>
      <c r="B64" s="141" t="s">
        <v>135</v>
      </c>
      <c r="C64" s="9" t="s">
        <v>45</v>
      </c>
      <c r="D64" s="134" t="s">
        <v>67</v>
      </c>
      <c r="E64" s="53"/>
      <c r="F64" s="63">
        <v>215000</v>
      </c>
      <c r="G64" s="136">
        <f>F64</f>
        <v>215000</v>
      </c>
      <c r="H64" s="6"/>
      <c r="I64" s="6"/>
    </row>
    <row r="65" spans="1:8" ht="12.75" customHeight="1">
      <c r="A65" s="314"/>
      <c r="B65" s="141" t="s">
        <v>131</v>
      </c>
      <c r="C65" s="9" t="s">
        <v>55</v>
      </c>
      <c r="D65" s="134" t="s">
        <v>87</v>
      </c>
      <c r="E65" s="53"/>
      <c r="F65" s="63">
        <f>E61</f>
        <v>14000</v>
      </c>
      <c r="G65" s="136">
        <f>F65</f>
        <v>14000</v>
      </c>
      <c r="H65" s="6"/>
    </row>
    <row r="66" spans="1:7" ht="11.25" customHeight="1">
      <c r="A66" s="312">
        <v>3</v>
      </c>
      <c r="B66" s="187" t="s">
        <v>26</v>
      </c>
      <c r="C66" s="310"/>
      <c r="D66" s="310"/>
      <c r="E66" s="82"/>
      <c r="F66" s="83"/>
      <c r="G66" s="82"/>
    </row>
    <row r="67" spans="1:7" ht="12" customHeight="1">
      <c r="A67" s="314"/>
      <c r="B67" s="30" t="s">
        <v>132</v>
      </c>
      <c r="C67" s="142" t="s">
        <v>45</v>
      </c>
      <c r="D67" s="134" t="s">
        <v>72</v>
      </c>
      <c r="E67" s="65"/>
      <c r="F67" s="203">
        <f>F64/F65</f>
        <v>15.357142857142858</v>
      </c>
      <c r="G67" s="202"/>
    </row>
    <row r="68" spans="1:7" ht="12.75" customHeight="1">
      <c r="A68" s="314"/>
      <c r="B68" s="30" t="s">
        <v>136</v>
      </c>
      <c r="C68" s="142" t="s">
        <v>45</v>
      </c>
      <c r="D68" s="134" t="s">
        <v>72</v>
      </c>
      <c r="E68" s="52"/>
      <c r="F68" s="52"/>
      <c r="G68" s="202">
        <f>F35/G60</f>
        <v>277.408</v>
      </c>
    </row>
    <row r="69" spans="1:7" ht="12.75" customHeight="1">
      <c r="A69" s="314"/>
      <c r="B69" s="138" t="s">
        <v>227</v>
      </c>
      <c r="C69" s="142" t="s">
        <v>45</v>
      </c>
      <c r="D69" s="134" t="s">
        <v>72</v>
      </c>
      <c r="E69" s="140">
        <f>D30/E60</f>
        <v>0</v>
      </c>
      <c r="F69" s="65"/>
      <c r="G69" s="202">
        <f>G54/G60</f>
        <v>267.608</v>
      </c>
    </row>
    <row r="70" spans="1:7" ht="12" customHeight="1">
      <c r="A70" s="312">
        <v>4</v>
      </c>
      <c r="B70" s="187" t="s">
        <v>27</v>
      </c>
      <c r="C70" s="310"/>
      <c r="D70" s="310"/>
      <c r="E70" s="90"/>
      <c r="F70" s="90"/>
      <c r="G70" s="90"/>
    </row>
    <row r="71" spans="1:7" ht="22.5" customHeight="1">
      <c r="A71" s="314"/>
      <c r="B71" s="243" t="s">
        <v>228</v>
      </c>
      <c r="C71" s="135" t="s">
        <v>50</v>
      </c>
      <c r="D71" s="134" t="s">
        <v>72</v>
      </c>
      <c r="E71" s="52"/>
      <c r="F71" s="52"/>
      <c r="G71" s="52">
        <v>9.4</v>
      </c>
    </row>
    <row r="72" spans="1:7" ht="23.25" customHeight="1">
      <c r="A72" s="314"/>
      <c r="B72" s="243" t="s">
        <v>133</v>
      </c>
      <c r="C72" s="135" t="s">
        <v>50</v>
      </c>
      <c r="D72" s="134" t="s">
        <v>72</v>
      </c>
      <c r="E72" s="52"/>
      <c r="F72" s="52"/>
      <c r="G72" s="52">
        <v>1</v>
      </c>
    </row>
    <row r="73" spans="1:7" ht="23.25" customHeight="1">
      <c r="A73" s="762" t="s">
        <v>28</v>
      </c>
      <c r="B73" s="762"/>
      <c r="C73" s="762"/>
      <c r="D73" s="432"/>
      <c r="E73" s="432"/>
      <c r="F73" s="81"/>
      <c r="G73" s="81"/>
    </row>
    <row r="74" spans="1:8" ht="14.25" customHeight="1">
      <c r="A74" s="762" t="s">
        <v>29</v>
      </c>
      <c r="B74" s="762"/>
      <c r="C74" s="762"/>
      <c r="D74" s="88"/>
      <c r="E74" s="88"/>
      <c r="F74" s="774" t="s">
        <v>291</v>
      </c>
      <c r="G74" s="774"/>
      <c r="H74" s="81"/>
    </row>
    <row r="75" spans="1:8" ht="11.25" customHeight="1">
      <c r="A75" s="87"/>
      <c r="B75" s="432"/>
      <c r="C75" s="81"/>
      <c r="D75" s="113" t="s">
        <v>30</v>
      </c>
      <c r="E75" s="113"/>
      <c r="F75" s="779" t="s">
        <v>31</v>
      </c>
      <c r="G75" s="779"/>
      <c r="H75" s="81"/>
    </row>
    <row r="76" spans="1:8" ht="11.25" customHeight="1">
      <c r="A76" s="762" t="s">
        <v>32</v>
      </c>
      <c r="B76" s="762"/>
      <c r="C76" s="762"/>
      <c r="D76" s="113"/>
      <c r="E76" s="113"/>
      <c r="F76" s="388"/>
      <c r="G76" s="388"/>
      <c r="H76" s="81"/>
    </row>
    <row r="77" spans="1:8" ht="15">
      <c r="A77" s="762" t="s">
        <v>33</v>
      </c>
      <c r="B77" s="762"/>
      <c r="C77" s="762"/>
      <c r="D77" s="88"/>
      <c r="E77" s="88"/>
      <c r="F77" s="774" t="s">
        <v>280</v>
      </c>
      <c r="G77" s="774"/>
      <c r="H77" s="81"/>
    </row>
    <row r="78" spans="1:7" ht="15">
      <c r="A78" s="432"/>
      <c r="B78" s="430"/>
      <c r="C78" s="431"/>
      <c r="D78" s="440" t="s">
        <v>30</v>
      </c>
      <c r="E78" s="440"/>
      <c r="F78" s="775" t="s">
        <v>31</v>
      </c>
      <c r="G78" s="775"/>
    </row>
  </sheetData>
  <sheetProtection/>
  <mergeCells count="44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F20"/>
    <mergeCell ref="B21:G21"/>
    <mergeCell ref="B22:G22"/>
    <mergeCell ref="B23:G23"/>
    <mergeCell ref="B24:G24"/>
    <mergeCell ref="B25:G25"/>
    <mergeCell ref="B26:D26"/>
    <mergeCell ref="B27:G27"/>
    <mergeCell ref="B28:G28"/>
    <mergeCell ref="B29:G29"/>
    <mergeCell ref="B30:D30"/>
    <mergeCell ref="B31:C31"/>
    <mergeCell ref="B32:C32"/>
    <mergeCell ref="B33:C33"/>
    <mergeCell ref="B34:C34"/>
    <mergeCell ref="B35:C35"/>
    <mergeCell ref="B37:E37"/>
    <mergeCell ref="B42:G42"/>
    <mergeCell ref="B45:G45"/>
    <mergeCell ref="A73:C73"/>
    <mergeCell ref="F75:G75"/>
    <mergeCell ref="A77:C77"/>
    <mergeCell ref="F77:G77"/>
    <mergeCell ref="F78:G78"/>
    <mergeCell ref="A74:C74"/>
    <mergeCell ref="F74:G74"/>
    <mergeCell ref="A76:C76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B15" sqref="B15"/>
    </sheetView>
  </sheetViews>
  <sheetFormatPr defaultColWidth="21.57421875" defaultRowHeight="15"/>
  <cols>
    <col min="1" max="1" width="4.140625" style="2" customWidth="1"/>
    <col min="2" max="2" width="44.8515625" style="2" customWidth="1"/>
    <col min="3" max="3" width="12.421875" style="2" customWidth="1"/>
    <col min="4" max="4" width="17.140625" style="2" customWidth="1"/>
    <col min="5" max="5" width="17.57421875" style="2" customWidth="1"/>
    <col min="6" max="6" width="21.00390625" style="2" customWidth="1"/>
    <col min="7" max="7" width="22.28125" style="2" customWidth="1"/>
    <col min="8" max="8" width="11.140625" style="2" customWidth="1"/>
    <col min="9" max="9" width="10.57421875" style="2" customWidth="1"/>
    <col min="10" max="11" width="14.140625" style="2" customWidth="1"/>
    <col min="12" max="16384" width="21.57421875" style="2" customWidth="1"/>
  </cols>
  <sheetData>
    <row r="1" spans="6:7" ht="6.75" customHeight="1">
      <c r="F1" s="868" t="s">
        <v>181</v>
      </c>
      <c r="G1" s="869"/>
    </row>
    <row r="2" spans="6:7" ht="10.5" customHeight="1">
      <c r="F2" s="869"/>
      <c r="G2" s="869"/>
    </row>
    <row r="3" spans="6:7" ht="20.25" customHeight="1">
      <c r="F3" s="869"/>
      <c r="G3" s="869"/>
    </row>
    <row r="4" spans="1:6" ht="10.5" customHeight="1">
      <c r="A4" s="160"/>
      <c r="E4" s="6"/>
      <c r="F4" s="97" t="s">
        <v>0</v>
      </c>
    </row>
    <row r="5" spans="1:7" ht="9.75" customHeight="1">
      <c r="A5" s="160"/>
      <c r="E5" s="6"/>
      <c r="F5" s="870" t="s">
        <v>169</v>
      </c>
      <c r="G5" s="870"/>
    </row>
    <row r="6" spans="1:7" ht="14.25" customHeight="1">
      <c r="A6" s="160"/>
      <c r="B6" s="160"/>
      <c r="E6" s="3"/>
      <c r="F6" s="755" t="s">
        <v>290</v>
      </c>
      <c r="G6" s="755"/>
    </row>
    <row r="7" spans="1:7" ht="10.5" customHeight="1">
      <c r="A7" s="160"/>
      <c r="E7" s="6"/>
      <c r="F7" s="756" t="s">
        <v>1</v>
      </c>
      <c r="G7" s="756"/>
    </row>
    <row r="8" spans="1:7" ht="10.5" customHeight="1">
      <c r="A8" s="160"/>
      <c r="B8" s="160"/>
      <c r="E8" s="3"/>
      <c r="F8" s="483" t="s">
        <v>367</v>
      </c>
      <c r="G8" s="161" t="s">
        <v>368</v>
      </c>
    </row>
    <row r="9" spans="1:7" ht="12" customHeight="1">
      <c r="A9" s="757" t="s">
        <v>137</v>
      </c>
      <c r="B9" s="757"/>
      <c r="C9" s="757"/>
      <c r="D9" s="757"/>
      <c r="E9" s="757"/>
      <c r="F9" s="757"/>
      <c r="G9" s="757"/>
    </row>
    <row r="10" spans="1:7" ht="9.75" customHeight="1">
      <c r="A10" s="757" t="s">
        <v>365</v>
      </c>
      <c r="B10" s="757"/>
      <c r="C10" s="757"/>
      <c r="D10" s="757"/>
      <c r="E10" s="757"/>
      <c r="F10" s="757"/>
      <c r="G10" s="757"/>
    </row>
    <row r="11" spans="1:7" ht="25.5" customHeight="1">
      <c r="A11" s="125" t="s">
        <v>172</v>
      </c>
      <c r="B11" s="308">
        <v>10100000</v>
      </c>
      <c r="C11" s="758" t="s">
        <v>287</v>
      </c>
      <c r="D11" s="758"/>
      <c r="E11" s="758"/>
      <c r="F11" s="758"/>
      <c r="G11" s="105" t="s">
        <v>288</v>
      </c>
    </row>
    <row r="12" spans="1:7" ht="19.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</row>
    <row r="13" spans="1:7" ht="27.75" customHeight="1">
      <c r="A13" s="204" t="s">
        <v>174</v>
      </c>
      <c r="B13" s="434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</row>
    <row r="14" spans="1:7" ht="21" customHeight="1">
      <c r="A14" s="851" t="s">
        <v>176</v>
      </c>
      <c r="B14" s="851"/>
      <c r="C14" s="867" t="s">
        <v>34</v>
      </c>
      <c r="D14" s="867"/>
      <c r="E14" s="867"/>
      <c r="F14" s="867"/>
      <c r="G14" s="205" t="s">
        <v>173</v>
      </c>
    </row>
    <row r="15" spans="1:7" ht="39" customHeight="1">
      <c r="A15" s="206" t="s">
        <v>175</v>
      </c>
      <c r="B15" s="207">
        <v>1014060</v>
      </c>
      <c r="C15" s="207">
        <v>4060</v>
      </c>
      <c r="D15" s="208" t="s">
        <v>138</v>
      </c>
      <c r="E15" s="865" t="str">
        <f>'[1]Лист1 (2)'!$C$9</f>
        <v>Забезпечення діяльності палаців і будинків культури, клубів, центрів дозвілля та інших клубних закладів</v>
      </c>
      <c r="F15" s="865"/>
      <c r="G15" s="245">
        <v>1355300000</v>
      </c>
    </row>
    <row r="16" spans="1:7" ht="31.5" customHeight="1">
      <c r="A16" s="42"/>
      <c r="B16" s="192" t="s">
        <v>176</v>
      </c>
      <c r="C16" s="193" t="s">
        <v>177</v>
      </c>
      <c r="D16" s="317" t="s">
        <v>178</v>
      </c>
      <c r="E16" s="851" t="s">
        <v>179</v>
      </c>
      <c r="F16" s="851"/>
      <c r="G16" s="317" t="s">
        <v>180</v>
      </c>
    </row>
    <row r="17" spans="1:7" ht="15">
      <c r="A17" s="316" t="s">
        <v>2</v>
      </c>
      <c r="B17" s="866" t="s">
        <v>183</v>
      </c>
      <c r="C17" s="866"/>
      <c r="D17" s="468">
        <f>E37</f>
        <v>14496800</v>
      </c>
      <c r="E17" s="813" t="s">
        <v>182</v>
      </c>
      <c r="F17" s="813"/>
      <c r="G17" s="475">
        <f>C37</f>
        <v>14391300</v>
      </c>
    </row>
    <row r="18" spans="1:7" ht="15.75">
      <c r="A18" s="191"/>
      <c r="B18" s="163" t="s">
        <v>202</v>
      </c>
      <c r="C18" s="470">
        <f>D37</f>
        <v>105500</v>
      </c>
      <c r="D18" s="165" t="s">
        <v>187</v>
      </c>
      <c r="E18" s="315"/>
      <c r="F18" s="315"/>
      <c r="G18" s="165"/>
    </row>
    <row r="19" spans="1:13" ht="15">
      <c r="A19" s="316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2" customHeight="1">
      <c r="A20" s="191"/>
      <c r="B20" s="788" t="s">
        <v>356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316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4.25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6.5" customHeight="1">
      <c r="A23" s="314"/>
      <c r="B23" s="822" t="str">
        <f>B28</f>
        <v>Забезпечення організації  культурного дозвілля  населення  і зміцнення культурних традицій .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316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3.5" customHeight="1">
      <c r="A25" s="864" t="s">
        <v>139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8.75" customHeight="1">
      <c r="A26" s="316">
        <v>8</v>
      </c>
      <c r="B26" s="795" t="s">
        <v>6</v>
      </c>
      <c r="C26" s="795"/>
      <c r="D26" s="795"/>
      <c r="E26" s="42"/>
      <c r="F26" s="42"/>
      <c r="G26" s="42"/>
    </row>
    <row r="27" spans="1:7" ht="11.25" customHeight="1">
      <c r="A27" s="173" t="s">
        <v>7</v>
      </c>
      <c r="B27" s="846" t="s">
        <v>8</v>
      </c>
      <c r="C27" s="846"/>
      <c r="D27" s="846"/>
      <c r="E27" s="846"/>
      <c r="F27" s="846"/>
      <c r="G27" s="846"/>
    </row>
    <row r="28" spans="1:7" ht="15.75" customHeight="1">
      <c r="A28" s="312">
        <v>1</v>
      </c>
      <c r="B28" s="859" t="s">
        <v>140</v>
      </c>
      <c r="C28" s="860"/>
      <c r="D28" s="860"/>
      <c r="E28" s="860"/>
      <c r="F28" s="860"/>
      <c r="G28" s="861"/>
    </row>
    <row r="29" spans="1:7" ht="7.5" customHeight="1">
      <c r="A29" s="314"/>
      <c r="B29" s="786"/>
      <c r="C29" s="786"/>
      <c r="D29" s="786"/>
      <c r="E29" s="786"/>
      <c r="F29" s="786"/>
      <c r="G29" s="786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1.25" customHeight="1">
      <c r="A31" s="316">
        <v>9</v>
      </c>
      <c r="B31" s="790" t="s">
        <v>10</v>
      </c>
      <c r="C31" s="790"/>
      <c r="D31" s="790"/>
      <c r="E31" s="209" t="s">
        <v>11</v>
      </c>
      <c r="F31" s="42"/>
      <c r="G31" s="165"/>
    </row>
    <row r="32" spans="1:7" ht="28.5" customHeight="1">
      <c r="A32" s="173" t="s">
        <v>7</v>
      </c>
      <c r="B32" s="312" t="s">
        <v>12</v>
      </c>
      <c r="C32" s="312" t="s">
        <v>13</v>
      </c>
      <c r="D32" s="312" t="s">
        <v>14</v>
      </c>
      <c r="E32" s="312" t="s">
        <v>15</v>
      </c>
      <c r="F32" s="42"/>
      <c r="G32" s="42"/>
    </row>
    <row r="33" spans="1:7" ht="12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8" ht="27.75" customHeight="1">
      <c r="A34" s="312">
        <v>1</v>
      </c>
      <c r="B34" s="313" t="str">
        <f>B28</f>
        <v>Забезпечення організації  культурного дозвілля  населення  і зміцнення культурних традицій .</v>
      </c>
      <c r="C34" s="441">
        <v>13806200</v>
      </c>
      <c r="D34" s="100">
        <v>105500</v>
      </c>
      <c r="E34" s="444">
        <f>C34+D34</f>
        <v>13911700</v>
      </c>
      <c r="F34" s="42"/>
      <c r="G34" s="42"/>
      <c r="H34" s="2">
        <v>-260</v>
      </c>
    </row>
    <row r="35" spans="1:7" ht="42" customHeight="1">
      <c r="A35" s="312">
        <v>2</v>
      </c>
      <c r="B35" s="130" t="s">
        <v>235</v>
      </c>
      <c r="C35" s="85">
        <v>585100</v>
      </c>
      <c r="D35" s="100"/>
      <c r="E35" s="100">
        <f>C35+D35</f>
        <v>585100</v>
      </c>
      <c r="F35" s="42"/>
      <c r="G35" s="42"/>
    </row>
    <row r="36" spans="1:8" ht="17.25" customHeight="1">
      <c r="A36" s="453">
        <v>3</v>
      </c>
      <c r="B36" s="130"/>
      <c r="C36" s="85"/>
      <c r="D36" s="100"/>
      <c r="E36" s="100">
        <f>C36+D36</f>
        <v>0</v>
      </c>
      <c r="F36" s="42"/>
      <c r="G36" s="42"/>
      <c r="H36" s="2" t="s">
        <v>305</v>
      </c>
    </row>
    <row r="37" spans="1:7" ht="16.5" customHeight="1">
      <c r="A37" s="862" t="s">
        <v>15</v>
      </c>
      <c r="B37" s="862"/>
      <c r="C37" s="444">
        <f>SUM(C34:C36)</f>
        <v>14391300</v>
      </c>
      <c r="D37" s="444">
        <f>SUM(D34:D36)</f>
        <v>105500</v>
      </c>
      <c r="E37" s="444">
        <f>SUM(E34:E36)</f>
        <v>14496800</v>
      </c>
      <c r="F37" s="42"/>
      <c r="G37" s="42"/>
    </row>
    <row r="38" spans="1:7" ht="10.5" customHeight="1">
      <c r="A38" s="169"/>
      <c r="B38" s="42"/>
      <c r="C38" s="42"/>
      <c r="D38" s="42"/>
      <c r="E38" s="42"/>
      <c r="F38" s="42"/>
      <c r="G38" s="42"/>
    </row>
    <row r="39" spans="1:7" ht="15.75" customHeight="1">
      <c r="A39" s="210">
        <v>10</v>
      </c>
      <c r="B39" s="863" t="s">
        <v>17</v>
      </c>
      <c r="C39" s="863"/>
      <c r="D39" s="863"/>
      <c r="E39" s="863"/>
      <c r="F39" s="211" t="s">
        <v>11</v>
      </c>
      <c r="G39" s="42"/>
    </row>
    <row r="40" spans="1:7" ht="14.25" customHeight="1">
      <c r="A40" s="198"/>
      <c r="B40" s="173" t="s">
        <v>218</v>
      </c>
      <c r="C40" s="173" t="s">
        <v>13</v>
      </c>
      <c r="D40" s="173" t="s">
        <v>14</v>
      </c>
      <c r="E40" s="173" t="s">
        <v>15</v>
      </c>
      <c r="F40" s="198"/>
      <c r="G40" s="42"/>
    </row>
    <row r="41" spans="1:7" ht="9" customHeight="1">
      <c r="A41" s="198"/>
      <c r="B41" s="173">
        <v>1</v>
      </c>
      <c r="C41" s="173">
        <v>2</v>
      </c>
      <c r="D41" s="173">
        <v>3</v>
      </c>
      <c r="E41" s="173">
        <v>4</v>
      </c>
      <c r="F41" s="198"/>
      <c r="G41" s="42"/>
    </row>
    <row r="42" spans="1:7" ht="9.75" customHeight="1">
      <c r="A42" s="198"/>
      <c r="B42" s="185" t="s">
        <v>15</v>
      </c>
      <c r="C42" s="185"/>
      <c r="D42" s="185"/>
      <c r="E42" s="185"/>
      <c r="F42" s="198"/>
      <c r="G42" s="42"/>
    </row>
    <row r="43" spans="1:7" ht="10.5" customHeight="1">
      <c r="A43" s="169"/>
      <c r="B43" s="42"/>
      <c r="C43" s="42"/>
      <c r="D43" s="42"/>
      <c r="E43" s="42"/>
      <c r="F43" s="42"/>
      <c r="G43" s="42"/>
    </row>
    <row r="44" spans="1:7" ht="15">
      <c r="A44" s="316">
        <v>11</v>
      </c>
      <c r="B44" s="788" t="s">
        <v>20</v>
      </c>
      <c r="C44" s="788"/>
      <c r="D44" s="788"/>
      <c r="E44" s="788"/>
      <c r="F44" s="788"/>
      <c r="G44" s="788"/>
    </row>
    <row r="45" spans="1:7" ht="21.75" customHeight="1">
      <c r="A45" s="173" t="s">
        <v>7</v>
      </c>
      <c r="B45" s="312" t="s">
        <v>21</v>
      </c>
      <c r="C45" s="312" t="s">
        <v>22</v>
      </c>
      <c r="D45" s="312" t="s">
        <v>23</v>
      </c>
      <c r="E45" s="312" t="s">
        <v>13</v>
      </c>
      <c r="F45" s="312" t="s">
        <v>14</v>
      </c>
      <c r="G45" s="312" t="s">
        <v>15</v>
      </c>
    </row>
    <row r="46" spans="1:7" ht="8.25" customHeight="1">
      <c r="A46" s="173">
        <v>1</v>
      </c>
      <c r="B46" s="173">
        <v>2</v>
      </c>
      <c r="C46" s="173">
        <v>3</v>
      </c>
      <c r="D46" s="173">
        <v>4</v>
      </c>
      <c r="E46" s="173">
        <v>5</v>
      </c>
      <c r="F46" s="173">
        <v>6</v>
      </c>
      <c r="G46" s="173">
        <v>7</v>
      </c>
    </row>
    <row r="47" spans="1:7" ht="14.25" customHeight="1">
      <c r="A47" s="456">
        <v>1</v>
      </c>
      <c r="B47" s="853" t="str">
        <f>B34</f>
        <v>Забезпечення організації  культурного дозвілля  населення  і зміцнення культурних традицій .</v>
      </c>
      <c r="C47" s="854"/>
      <c r="D47" s="854"/>
      <c r="E47" s="854"/>
      <c r="F47" s="854"/>
      <c r="G47" s="855"/>
    </row>
    <row r="48" spans="1:7" ht="14.25" customHeight="1">
      <c r="A48" s="186">
        <v>1</v>
      </c>
      <c r="B48" s="187" t="s">
        <v>24</v>
      </c>
      <c r="C48" s="314"/>
      <c r="D48" s="314"/>
      <c r="E48" s="314"/>
      <c r="F48" s="314"/>
      <c r="G48" s="314"/>
    </row>
    <row r="49" spans="1:9" ht="13.5" customHeight="1">
      <c r="A49" s="454"/>
      <c r="B49" s="174" t="s">
        <v>54</v>
      </c>
      <c r="C49" s="34" t="s">
        <v>55</v>
      </c>
      <c r="D49" s="9" t="s">
        <v>56</v>
      </c>
      <c r="E49" s="45">
        <v>29</v>
      </c>
      <c r="F49" s="35"/>
      <c r="G49" s="47">
        <f aca="true" t="shared" si="0" ref="G49:G54">E49</f>
        <v>29</v>
      </c>
      <c r="I49" s="2" t="s">
        <v>243</v>
      </c>
    </row>
    <row r="50" spans="1:10" ht="13.5" customHeight="1">
      <c r="A50" s="454"/>
      <c r="B50" s="76" t="s">
        <v>141</v>
      </c>
      <c r="C50" s="34" t="s">
        <v>55</v>
      </c>
      <c r="D50" s="9" t="s">
        <v>56</v>
      </c>
      <c r="E50" s="45">
        <v>29</v>
      </c>
      <c r="F50" s="35"/>
      <c r="G50" s="47">
        <f t="shared" si="0"/>
        <v>29</v>
      </c>
      <c r="H50" s="66">
        <v>24</v>
      </c>
      <c r="I50" s="66">
        <v>3</v>
      </c>
      <c r="J50" s="2" t="s">
        <v>244</v>
      </c>
    </row>
    <row r="51" spans="1:10" ht="15" customHeight="1">
      <c r="A51" s="454"/>
      <c r="B51" s="76" t="s">
        <v>142</v>
      </c>
      <c r="C51" s="34" t="s">
        <v>55</v>
      </c>
      <c r="D51" s="9" t="s">
        <v>56</v>
      </c>
      <c r="E51" s="566">
        <v>118</v>
      </c>
      <c r="F51" s="35"/>
      <c r="G51" s="47">
        <f t="shared" si="0"/>
        <v>118</v>
      </c>
      <c r="H51" s="66">
        <v>2</v>
      </c>
      <c r="I51" s="66"/>
      <c r="J51" s="2" t="s">
        <v>245</v>
      </c>
    </row>
    <row r="52" spans="1:9" ht="15.75">
      <c r="A52" s="454"/>
      <c r="B52" s="76" t="s">
        <v>220</v>
      </c>
      <c r="C52" s="34" t="s">
        <v>55</v>
      </c>
      <c r="D52" s="9" t="s">
        <v>60</v>
      </c>
      <c r="E52" s="567">
        <f>SUM(E53:E56)</f>
        <v>100.3</v>
      </c>
      <c r="F52" s="35"/>
      <c r="G52" s="50">
        <f t="shared" si="0"/>
        <v>100.3</v>
      </c>
      <c r="H52" s="212">
        <f>SUM(H53:H56)</f>
        <v>37</v>
      </c>
      <c r="I52" s="212">
        <f>SUM(I53:I56)</f>
        <v>44.3</v>
      </c>
    </row>
    <row r="53" spans="1:9" ht="12.75" customHeight="1">
      <c r="A53" s="188"/>
      <c r="B53" s="30" t="s">
        <v>101</v>
      </c>
      <c r="C53" s="34" t="s">
        <v>55</v>
      </c>
      <c r="D53" s="9" t="s">
        <v>60</v>
      </c>
      <c r="E53" s="568">
        <v>30.5</v>
      </c>
      <c r="F53" s="35"/>
      <c r="G53" s="50">
        <f t="shared" si="0"/>
        <v>30.5</v>
      </c>
      <c r="H53" s="66">
        <v>34</v>
      </c>
      <c r="I53" s="259">
        <v>17.5</v>
      </c>
    </row>
    <row r="54" spans="1:9" ht="12.75" customHeight="1">
      <c r="A54" s="454"/>
      <c r="B54" s="30" t="s">
        <v>102</v>
      </c>
      <c r="C54" s="34" t="s">
        <v>55</v>
      </c>
      <c r="D54" s="9" t="s">
        <v>60</v>
      </c>
      <c r="E54" s="568">
        <v>40.5</v>
      </c>
      <c r="F54" s="35"/>
      <c r="G54" s="50">
        <f t="shared" si="0"/>
        <v>40.5</v>
      </c>
      <c r="H54" s="66"/>
      <c r="I54" s="259">
        <v>6.5</v>
      </c>
    </row>
    <row r="55" spans="1:11" ht="12" customHeight="1">
      <c r="A55" s="454"/>
      <c r="B55" s="30" t="s">
        <v>103</v>
      </c>
      <c r="C55" s="34" t="s">
        <v>55</v>
      </c>
      <c r="D55" s="9" t="s">
        <v>60</v>
      </c>
      <c r="E55" s="568">
        <v>7.5</v>
      </c>
      <c r="F55" s="36"/>
      <c r="G55" s="50">
        <f>SUM(E55:F55)</f>
        <v>7.5</v>
      </c>
      <c r="H55" s="66">
        <v>2</v>
      </c>
      <c r="I55" s="259">
        <v>20.3</v>
      </c>
      <c r="J55" s="2" t="s">
        <v>247</v>
      </c>
      <c r="K55" s="2" t="s">
        <v>246</v>
      </c>
    </row>
    <row r="56" spans="1:9" ht="12.75" customHeight="1">
      <c r="A56" s="188"/>
      <c r="B56" s="76" t="s">
        <v>294</v>
      </c>
      <c r="C56" s="34" t="s">
        <v>55</v>
      </c>
      <c r="D56" s="9" t="s">
        <v>60</v>
      </c>
      <c r="E56" s="566">
        <v>21.8</v>
      </c>
      <c r="F56" s="28"/>
      <c r="G56" s="48">
        <f>SUM(E56:F56)</f>
        <v>21.8</v>
      </c>
      <c r="H56" s="66">
        <v>1</v>
      </c>
      <c r="I56" s="45"/>
    </row>
    <row r="57" spans="1:7" ht="27" customHeight="1">
      <c r="A57" s="188"/>
      <c r="B57" s="76" t="s">
        <v>219</v>
      </c>
      <c r="C57" s="34" t="s">
        <v>45</v>
      </c>
      <c r="D57" s="213" t="s">
        <v>67</v>
      </c>
      <c r="E57" s="476">
        <f>C34</f>
        <v>13806200</v>
      </c>
      <c r="F57" s="39"/>
      <c r="G57" s="477">
        <f aca="true" t="shared" si="1" ref="G57:G62">E57</f>
        <v>13806200</v>
      </c>
    </row>
    <row r="58" spans="1:7" ht="13.5" customHeight="1">
      <c r="A58" s="186">
        <v>2</v>
      </c>
      <c r="B58" s="187" t="s">
        <v>25</v>
      </c>
      <c r="C58" s="48"/>
      <c r="D58" s="134"/>
      <c r="E58" s="38"/>
      <c r="F58" s="53"/>
      <c r="G58" s="49"/>
    </row>
    <row r="59" spans="1:11" ht="12.75" customHeight="1">
      <c r="A59" s="186"/>
      <c r="B59" s="76" t="s">
        <v>145</v>
      </c>
      <c r="C59" s="9" t="s">
        <v>70</v>
      </c>
      <c r="D59" s="139" t="s">
        <v>124</v>
      </c>
      <c r="E59" s="581">
        <v>91040</v>
      </c>
      <c r="F59" s="54"/>
      <c r="G59" s="49">
        <f t="shared" si="1"/>
        <v>91040</v>
      </c>
      <c r="H59" s="66"/>
      <c r="J59" s="46">
        <v>119570</v>
      </c>
      <c r="K59" s="2">
        <v>125710</v>
      </c>
    </row>
    <row r="60" spans="1:10" ht="13.5" customHeight="1">
      <c r="A60" s="186"/>
      <c r="B60" s="76" t="s">
        <v>128</v>
      </c>
      <c r="C60" s="9" t="s">
        <v>70</v>
      </c>
      <c r="D60" s="134" t="s">
        <v>87</v>
      </c>
      <c r="E60" s="582"/>
      <c r="F60" s="54"/>
      <c r="G60" s="55"/>
      <c r="H60" s="66">
        <v>39720</v>
      </c>
      <c r="J60" s="144"/>
    </row>
    <row r="61" spans="1:10" ht="12" customHeight="1">
      <c r="A61" s="186"/>
      <c r="B61" s="76" t="s">
        <v>129</v>
      </c>
      <c r="C61" s="9" t="s">
        <v>70</v>
      </c>
      <c r="D61" s="134" t="s">
        <v>87</v>
      </c>
      <c r="E61" s="581">
        <v>100000</v>
      </c>
      <c r="F61" s="54"/>
      <c r="G61" s="49">
        <f t="shared" si="1"/>
        <v>100000</v>
      </c>
      <c r="J61" s="46">
        <f>J59</f>
        <v>119570</v>
      </c>
    </row>
    <row r="62" spans="1:10" ht="26.25" customHeight="1">
      <c r="A62" s="453"/>
      <c r="B62" s="76" t="s">
        <v>146</v>
      </c>
      <c r="C62" s="9" t="s">
        <v>43</v>
      </c>
      <c r="D62" s="134" t="s">
        <v>87</v>
      </c>
      <c r="E62" s="583">
        <v>880</v>
      </c>
      <c r="F62" s="56"/>
      <c r="G62" s="49">
        <f t="shared" si="1"/>
        <v>880</v>
      </c>
      <c r="H62" s="2">
        <v>779</v>
      </c>
      <c r="J62" s="58">
        <v>372</v>
      </c>
    </row>
    <row r="63" spans="1:8" ht="13.5" customHeight="1">
      <c r="A63" s="453"/>
      <c r="B63" s="76" t="s">
        <v>171</v>
      </c>
      <c r="C63" s="34" t="s">
        <v>45</v>
      </c>
      <c r="D63" s="134" t="s">
        <v>87</v>
      </c>
      <c r="E63" s="584"/>
      <c r="F63" s="57">
        <f>D37</f>
        <v>105500</v>
      </c>
      <c r="G63" s="49">
        <f>F63</f>
        <v>105500</v>
      </c>
      <c r="H63" s="6"/>
    </row>
    <row r="64" spans="1:8" ht="14.25" customHeight="1">
      <c r="A64" s="453"/>
      <c r="B64" s="76" t="s">
        <v>135</v>
      </c>
      <c r="C64" s="34" t="s">
        <v>45</v>
      </c>
      <c r="D64" s="134" t="s">
        <v>67</v>
      </c>
      <c r="E64" s="585"/>
      <c r="F64" s="39"/>
      <c r="G64" s="36"/>
      <c r="H64" s="6">
        <v>198600</v>
      </c>
    </row>
    <row r="65" spans="1:8" ht="13.5" customHeight="1">
      <c r="A65" s="453"/>
      <c r="B65" s="76" t="s">
        <v>143</v>
      </c>
      <c r="C65" s="9" t="s">
        <v>144</v>
      </c>
      <c r="D65" s="134" t="s">
        <v>67</v>
      </c>
      <c r="E65" s="586"/>
      <c r="F65" s="39"/>
      <c r="G65" s="36"/>
      <c r="H65" s="6">
        <v>39720</v>
      </c>
    </row>
    <row r="66" spans="1:7" ht="12.75" customHeight="1">
      <c r="A66" s="186">
        <v>3</v>
      </c>
      <c r="B66" s="187" t="s">
        <v>26</v>
      </c>
      <c r="C66" s="314"/>
      <c r="D66" s="310"/>
      <c r="E66" s="569"/>
      <c r="F66" s="25"/>
      <c r="G66" s="24"/>
    </row>
    <row r="67" spans="1:8" ht="14.25" customHeight="1">
      <c r="A67" s="453"/>
      <c r="B67" s="76" t="s">
        <v>147</v>
      </c>
      <c r="C67" s="31" t="s">
        <v>45</v>
      </c>
      <c r="D67" s="134" t="s">
        <v>72</v>
      </c>
      <c r="E67" s="570"/>
      <c r="F67" s="41"/>
      <c r="G67" s="214"/>
      <c r="H67" s="2">
        <v>5</v>
      </c>
    </row>
    <row r="68" spans="1:7" ht="15.75" customHeight="1">
      <c r="A68" s="453"/>
      <c r="B68" s="76" t="s">
        <v>136</v>
      </c>
      <c r="C68" s="31" t="s">
        <v>45</v>
      </c>
      <c r="D68" s="134" t="s">
        <v>72</v>
      </c>
      <c r="E68" s="571">
        <f>E57/E59</f>
        <v>151.64982425307556</v>
      </c>
      <c r="F68" s="51">
        <f>F63/E59</f>
        <v>1.1588312829525482</v>
      </c>
      <c r="G68" s="50">
        <f>E37/G61</f>
        <v>144.968</v>
      </c>
    </row>
    <row r="69" spans="1:7" ht="14.25" customHeight="1">
      <c r="A69" s="453"/>
      <c r="B69" s="76" t="s">
        <v>148</v>
      </c>
      <c r="C69" s="31" t="s">
        <v>45</v>
      </c>
      <c r="D69" s="134" t="s">
        <v>72</v>
      </c>
      <c r="E69" s="572">
        <f>E57/E62</f>
        <v>15688.863636363636</v>
      </c>
      <c r="F69" s="145">
        <f>D37/E62</f>
        <v>119.88636363636364</v>
      </c>
      <c r="G69" s="50">
        <f>E37/G62</f>
        <v>16473.636363636364</v>
      </c>
    </row>
    <row r="70" spans="1:7" ht="14.25" customHeight="1">
      <c r="A70" s="186">
        <v>4</v>
      </c>
      <c r="B70" s="187" t="s">
        <v>27</v>
      </c>
      <c r="C70" s="314"/>
      <c r="D70" s="310"/>
      <c r="E70" s="43"/>
      <c r="F70" s="43"/>
      <c r="G70" s="43"/>
    </row>
    <row r="71" spans="1:7" ht="37.5" customHeight="1">
      <c r="A71" s="454"/>
      <c r="B71" s="30" t="s">
        <v>163</v>
      </c>
      <c r="C71" s="32" t="s">
        <v>50</v>
      </c>
      <c r="D71" s="134" t="s">
        <v>72</v>
      </c>
      <c r="E71" s="29">
        <v>9</v>
      </c>
      <c r="F71" s="29"/>
      <c r="G71" s="51">
        <f>E71+F71</f>
        <v>9</v>
      </c>
    </row>
    <row r="72" spans="1:7" ht="17.25" customHeight="1">
      <c r="A72" s="236">
        <v>2</v>
      </c>
      <c r="B72" s="856" t="str">
        <f>B35</f>
        <v>Фінансова підтримка  Комунального закладу "Дрогобицького культурно-освітнього центру ім. І. Франка"</v>
      </c>
      <c r="C72" s="857"/>
      <c r="D72" s="857"/>
      <c r="E72" s="857"/>
      <c r="F72" s="857"/>
      <c r="G72" s="858"/>
    </row>
    <row r="73" spans="1:10" ht="12.75" customHeight="1">
      <c r="A73" s="237">
        <v>1</v>
      </c>
      <c r="B73" s="199" t="s">
        <v>24</v>
      </c>
      <c r="C73" s="238"/>
      <c r="D73" s="238"/>
      <c r="E73" s="238"/>
      <c r="F73" s="238"/>
      <c r="G73" s="238"/>
      <c r="J73" s="2" t="s">
        <v>242</v>
      </c>
    </row>
    <row r="74" spans="1:7" ht="15.75" customHeight="1">
      <c r="A74" s="237"/>
      <c r="B74" s="174" t="s">
        <v>54</v>
      </c>
      <c r="C74" s="175" t="s">
        <v>55</v>
      </c>
      <c r="D74" s="9" t="s">
        <v>56</v>
      </c>
      <c r="E74" s="314">
        <v>1</v>
      </c>
      <c r="F74" s="314"/>
      <c r="G74" s="314">
        <v>1</v>
      </c>
    </row>
    <row r="75" spans="1:7" ht="12" customHeight="1">
      <c r="A75" s="237"/>
      <c r="B75" s="174" t="s">
        <v>59</v>
      </c>
      <c r="C75" s="9" t="s">
        <v>55</v>
      </c>
      <c r="D75" s="9" t="s">
        <v>56</v>
      </c>
      <c r="E75" s="265">
        <f>SUM(E76:E78)</f>
        <v>4</v>
      </c>
      <c r="F75" s="35"/>
      <c r="G75" s="50">
        <f>E75</f>
        <v>4</v>
      </c>
    </row>
    <row r="76" spans="1:9" ht="13.5" customHeight="1">
      <c r="A76" s="237"/>
      <c r="B76" s="74" t="s">
        <v>101</v>
      </c>
      <c r="C76" s="9" t="s">
        <v>55</v>
      </c>
      <c r="D76" s="9" t="s">
        <v>60</v>
      </c>
      <c r="E76" s="40">
        <v>2</v>
      </c>
      <c r="F76" s="35"/>
      <c r="G76" s="50">
        <f>E76</f>
        <v>2</v>
      </c>
      <c r="I76" s="2" t="s">
        <v>241</v>
      </c>
    </row>
    <row r="77" spans="1:7" ht="13.5" customHeight="1">
      <c r="A77" s="237"/>
      <c r="B77" s="74" t="s">
        <v>102</v>
      </c>
      <c r="C77" s="9" t="s">
        <v>55</v>
      </c>
      <c r="D77" s="9" t="s">
        <v>60</v>
      </c>
      <c r="E77" s="40">
        <v>1</v>
      </c>
      <c r="F77" s="35"/>
      <c r="G77" s="50">
        <f>E77</f>
        <v>1</v>
      </c>
    </row>
    <row r="78" spans="1:7" ht="11.25" customHeight="1">
      <c r="A78" s="237"/>
      <c r="B78" s="74" t="s">
        <v>103</v>
      </c>
      <c r="C78" s="9" t="s">
        <v>55</v>
      </c>
      <c r="D78" s="9" t="s">
        <v>60</v>
      </c>
      <c r="E78" s="40">
        <v>1</v>
      </c>
      <c r="F78" s="35"/>
      <c r="G78" s="50">
        <f>E78</f>
        <v>1</v>
      </c>
    </row>
    <row r="79" spans="1:7" ht="12.75" customHeight="1">
      <c r="A79" s="238"/>
      <c r="B79" s="264" t="s">
        <v>234</v>
      </c>
      <c r="C79" s="135" t="s">
        <v>45</v>
      </c>
      <c r="D79" s="139" t="s">
        <v>91</v>
      </c>
      <c r="E79" s="262">
        <f>C35</f>
        <v>585100</v>
      </c>
      <c r="F79" s="263"/>
      <c r="G79" s="47">
        <f>E79</f>
        <v>585100</v>
      </c>
    </row>
    <row r="80" spans="1:7" ht="12.75" customHeight="1">
      <c r="A80" s="186">
        <v>2</v>
      </c>
      <c r="B80" s="187" t="s">
        <v>25</v>
      </c>
      <c r="C80" s="239"/>
      <c r="D80" s="150"/>
      <c r="E80" s="151"/>
      <c r="F80" s="151"/>
      <c r="G80" s="152"/>
    </row>
    <row r="81" spans="1:7" ht="15.75" customHeight="1">
      <c r="A81" s="454"/>
      <c r="B81" s="234" t="s">
        <v>237</v>
      </c>
      <c r="C81" s="139" t="s">
        <v>43</v>
      </c>
      <c r="D81" s="139" t="s">
        <v>91</v>
      </c>
      <c r="E81" s="40">
        <v>12</v>
      </c>
      <c r="F81" s="235"/>
      <c r="G81" s="47">
        <f>E81</f>
        <v>12</v>
      </c>
    </row>
    <row r="82" spans="1:7" ht="12.75" customHeight="1">
      <c r="A82" s="186">
        <v>3</v>
      </c>
      <c r="B82" s="187" t="s">
        <v>26</v>
      </c>
      <c r="C82" s="239"/>
      <c r="D82" s="150"/>
      <c r="E82" s="151"/>
      <c r="F82" s="151"/>
      <c r="G82" s="152"/>
    </row>
    <row r="83" spans="1:7" ht="14.25" customHeight="1">
      <c r="A83" s="454"/>
      <c r="B83" s="74" t="s">
        <v>236</v>
      </c>
      <c r="C83" s="135" t="s">
        <v>45</v>
      </c>
      <c r="D83" s="134" t="s">
        <v>72</v>
      </c>
      <c r="E83" s="154">
        <f>E79/E81</f>
        <v>48758.333333333336</v>
      </c>
      <c r="F83" s="155"/>
      <c r="G83" s="47">
        <f>E83</f>
        <v>48758.333333333336</v>
      </c>
    </row>
    <row r="84" spans="1:7" ht="12.75" customHeight="1">
      <c r="A84" s="186">
        <v>4</v>
      </c>
      <c r="B84" s="187" t="s">
        <v>27</v>
      </c>
      <c r="C84" s="134"/>
      <c r="D84" s="153"/>
      <c r="E84" s="155"/>
      <c r="F84" s="155"/>
      <c r="G84" s="155"/>
    </row>
    <row r="85" spans="1:7" ht="22.5" customHeight="1">
      <c r="A85" s="454"/>
      <c r="B85" s="156" t="s">
        <v>225</v>
      </c>
      <c r="C85" s="135" t="s">
        <v>50</v>
      </c>
      <c r="D85" s="134" t="s">
        <v>72</v>
      </c>
      <c r="E85" s="240">
        <v>0</v>
      </c>
      <c r="F85" s="241"/>
      <c r="G85" s="242">
        <f>E85</f>
        <v>0</v>
      </c>
    </row>
    <row r="86" spans="1:7" ht="16.5" customHeight="1">
      <c r="A86" s="454">
        <v>3</v>
      </c>
      <c r="B86" s="783">
        <f>B36</f>
        <v>0</v>
      </c>
      <c r="C86" s="784"/>
      <c r="D86" s="784"/>
      <c r="E86" s="784"/>
      <c r="F86" s="784"/>
      <c r="G86" s="785"/>
    </row>
    <row r="87" spans="1:7" ht="12.75" customHeight="1">
      <c r="A87" s="186">
        <v>1</v>
      </c>
      <c r="B87" s="187" t="s">
        <v>24</v>
      </c>
      <c r="C87" s="454"/>
      <c r="D87" s="454"/>
      <c r="E87" s="454"/>
      <c r="F87" s="454"/>
      <c r="G87" s="454"/>
    </row>
    <row r="88" spans="1:7" ht="24.75" customHeight="1">
      <c r="A88" s="450"/>
      <c r="B88" s="492" t="s">
        <v>304</v>
      </c>
      <c r="C88" s="366" t="s">
        <v>112</v>
      </c>
      <c r="D88" s="367" t="s">
        <v>67</v>
      </c>
      <c r="E88" s="94">
        <f>C36</f>
        <v>0</v>
      </c>
      <c r="F88" s="94"/>
      <c r="G88" s="94">
        <f>SUM(E88:F88)</f>
        <v>0</v>
      </c>
    </row>
    <row r="89" spans="1:7" ht="13.5" customHeight="1">
      <c r="A89" s="450">
        <v>2</v>
      </c>
      <c r="B89" s="80" t="s">
        <v>25</v>
      </c>
      <c r="C89" s="368"/>
      <c r="D89" s="369"/>
      <c r="E89" s="370"/>
      <c r="F89" s="370"/>
      <c r="G89" s="371"/>
    </row>
    <row r="90" spans="1:7" ht="13.5" customHeight="1">
      <c r="A90" s="450"/>
      <c r="B90" s="73" t="s">
        <v>258</v>
      </c>
      <c r="C90" s="372" t="s">
        <v>144</v>
      </c>
      <c r="D90" s="367" t="s">
        <v>67</v>
      </c>
      <c r="E90" s="590"/>
      <c r="F90" s="373"/>
      <c r="G90" s="94">
        <f>SUM(E90:F90)</f>
        <v>0</v>
      </c>
    </row>
    <row r="91" spans="1:7" ht="12" customHeight="1">
      <c r="A91" s="450">
        <v>3</v>
      </c>
      <c r="B91" s="80" t="s">
        <v>26</v>
      </c>
      <c r="C91" s="450"/>
      <c r="D91" s="450"/>
      <c r="E91" s="591"/>
      <c r="F91" s="83"/>
      <c r="G91" s="85"/>
    </row>
    <row r="92" spans="1:7" ht="13.5" customHeight="1">
      <c r="A92" s="450"/>
      <c r="B92" s="377" t="s">
        <v>259</v>
      </c>
      <c r="C92" s="366" t="s">
        <v>112</v>
      </c>
      <c r="D92" s="367" t="s">
        <v>72</v>
      </c>
      <c r="E92" s="592"/>
      <c r="F92" s="376"/>
      <c r="G92" s="94">
        <f>SUM(E92:F92)</f>
        <v>0</v>
      </c>
    </row>
    <row r="93" spans="1:7" ht="12.75" customHeight="1">
      <c r="A93" s="450">
        <v>4</v>
      </c>
      <c r="B93" s="80" t="s">
        <v>27</v>
      </c>
      <c r="C93" s="450"/>
      <c r="D93" s="450"/>
      <c r="E93" s="590"/>
      <c r="F93" s="373"/>
      <c r="G93" s="373"/>
    </row>
    <row r="94" spans="1:7" ht="22.5" customHeight="1">
      <c r="A94" s="452"/>
      <c r="B94" s="378" t="s">
        <v>271</v>
      </c>
      <c r="C94" s="375" t="s">
        <v>50</v>
      </c>
      <c r="D94" s="367" t="s">
        <v>72</v>
      </c>
      <c r="E94" s="593"/>
      <c r="F94" s="390"/>
      <c r="G94" s="390">
        <f>E94</f>
        <v>0</v>
      </c>
    </row>
    <row r="95" spans="1:7" ht="12.75" customHeight="1">
      <c r="A95" s="762" t="s">
        <v>28</v>
      </c>
      <c r="B95" s="762"/>
      <c r="C95" s="762"/>
      <c r="D95" s="432"/>
      <c r="E95" s="432"/>
      <c r="F95" s="81"/>
      <c r="G95" s="81"/>
    </row>
    <row r="96" spans="1:7" ht="15.75" customHeight="1">
      <c r="A96" s="762" t="s">
        <v>29</v>
      </c>
      <c r="B96" s="762"/>
      <c r="C96" s="762"/>
      <c r="D96" s="88"/>
      <c r="E96" s="88"/>
      <c r="F96" s="774" t="s">
        <v>291</v>
      </c>
      <c r="G96" s="774"/>
    </row>
    <row r="97" spans="1:7" ht="14.25" customHeight="1">
      <c r="A97" s="87"/>
      <c r="B97" s="432"/>
      <c r="C97" s="81"/>
      <c r="D97" s="113" t="s">
        <v>30</v>
      </c>
      <c r="E97" s="113"/>
      <c r="F97" s="779" t="s">
        <v>31</v>
      </c>
      <c r="G97" s="779"/>
    </row>
    <row r="98" spans="1:7" ht="15">
      <c r="A98" s="762" t="s">
        <v>32</v>
      </c>
      <c r="B98" s="762"/>
      <c r="C98" s="762"/>
      <c r="D98" s="113"/>
      <c r="E98" s="113"/>
      <c r="F98" s="388"/>
      <c r="G98" s="388"/>
    </row>
    <row r="99" spans="1:7" ht="15">
      <c r="A99" s="762" t="s">
        <v>33</v>
      </c>
      <c r="B99" s="762"/>
      <c r="C99" s="762"/>
      <c r="D99" s="88"/>
      <c r="E99" s="88"/>
      <c r="F99" s="774" t="s">
        <v>280</v>
      </c>
      <c r="G99" s="774"/>
    </row>
    <row r="100" spans="1:7" ht="15">
      <c r="A100" s="432"/>
      <c r="B100" s="430"/>
      <c r="C100" s="431"/>
      <c r="D100" s="440" t="s">
        <v>30</v>
      </c>
      <c r="E100" s="440"/>
      <c r="F100" s="775" t="s">
        <v>31</v>
      </c>
      <c r="G100" s="775"/>
    </row>
  </sheetData>
  <sheetProtection/>
  <mergeCells count="42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F97:G97"/>
    <mergeCell ref="B27:G27"/>
    <mergeCell ref="B28:G28"/>
    <mergeCell ref="B29:G29"/>
    <mergeCell ref="B31:D31"/>
    <mergeCell ref="A37:B37"/>
    <mergeCell ref="B39:E39"/>
    <mergeCell ref="B86:G86"/>
    <mergeCell ref="A98:C98"/>
    <mergeCell ref="A99:C99"/>
    <mergeCell ref="F99:G99"/>
    <mergeCell ref="F100:G100"/>
    <mergeCell ref="B44:G44"/>
    <mergeCell ref="B47:G47"/>
    <mergeCell ref="B72:G72"/>
    <mergeCell ref="A95:C95"/>
    <mergeCell ref="A96:C96"/>
    <mergeCell ref="F96:G96"/>
  </mergeCells>
  <printOptions/>
  <pageMargins left="0" right="0" top="0.31496062992125984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D15" sqref="D15"/>
    </sheetView>
  </sheetViews>
  <sheetFormatPr defaultColWidth="21.57421875" defaultRowHeight="15"/>
  <cols>
    <col min="1" max="1" width="4.140625" style="2" customWidth="1"/>
    <col min="2" max="2" width="35.57421875" style="2" customWidth="1"/>
    <col min="3" max="3" width="14.7109375" style="2" customWidth="1"/>
    <col min="4" max="4" width="18.00390625" style="2" customWidth="1"/>
    <col min="5" max="5" width="16.00390625" style="2" customWidth="1"/>
    <col min="6" max="6" width="16.421875" style="2" customWidth="1"/>
    <col min="7" max="7" width="26.140625" style="2" customWidth="1"/>
    <col min="8" max="16384" width="21.57421875" style="2" customWidth="1"/>
  </cols>
  <sheetData>
    <row r="1" spans="6:8" ht="11.25" customHeight="1">
      <c r="F1" s="868" t="s">
        <v>181</v>
      </c>
      <c r="G1" s="869"/>
      <c r="H1" s="6"/>
    </row>
    <row r="2" spans="6:8" ht="13.5" customHeight="1">
      <c r="F2" s="869"/>
      <c r="G2" s="869"/>
      <c r="H2" s="6"/>
    </row>
    <row r="3" spans="6:8" ht="13.5" customHeight="1">
      <c r="F3" s="869"/>
      <c r="G3" s="869"/>
      <c r="H3" s="6"/>
    </row>
    <row r="4" spans="1:8" ht="10.5" customHeight="1">
      <c r="A4" s="160"/>
      <c r="E4" s="6"/>
      <c r="F4" s="97" t="s">
        <v>0</v>
      </c>
      <c r="G4" s="116"/>
      <c r="H4" s="6"/>
    </row>
    <row r="5" spans="1:8" ht="9.75" customHeight="1">
      <c r="A5" s="160"/>
      <c r="E5" s="6"/>
      <c r="F5" s="773" t="s">
        <v>169</v>
      </c>
      <c r="G5" s="773"/>
      <c r="H5" s="6"/>
    </row>
    <row r="6" spans="1:8" ht="16.5" customHeight="1">
      <c r="A6" s="160"/>
      <c r="B6" s="160"/>
      <c r="E6" s="3"/>
      <c r="F6" s="755" t="s">
        <v>290</v>
      </c>
      <c r="G6" s="755"/>
      <c r="H6" s="6"/>
    </row>
    <row r="7" spans="1:8" ht="12" customHeight="1">
      <c r="A7" s="160"/>
      <c r="E7" s="6"/>
      <c r="F7" s="756" t="s">
        <v>1</v>
      </c>
      <c r="G7" s="756"/>
      <c r="H7" s="6"/>
    </row>
    <row r="8" spans="1:13" ht="13.5" customHeight="1">
      <c r="A8" s="160"/>
      <c r="B8" s="160"/>
      <c r="E8" s="3"/>
      <c r="F8" s="483" t="s">
        <v>350</v>
      </c>
      <c r="G8" s="161" t="s">
        <v>346</v>
      </c>
      <c r="H8" s="6"/>
      <c r="I8" s="6"/>
      <c r="J8" s="6"/>
      <c r="K8" s="6"/>
      <c r="L8" s="6"/>
      <c r="M8" s="6"/>
    </row>
    <row r="9" spans="1:13" ht="12" customHeight="1">
      <c r="A9" s="757" t="s">
        <v>198</v>
      </c>
      <c r="B9" s="757"/>
      <c r="C9" s="757"/>
      <c r="D9" s="757"/>
      <c r="E9" s="757"/>
      <c r="F9" s="757"/>
      <c r="G9" s="757"/>
      <c r="H9" s="6"/>
      <c r="I9" s="6"/>
      <c r="J9" s="6"/>
      <c r="K9" s="6"/>
      <c r="L9" s="6"/>
      <c r="M9" s="6"/>
    </row>
    <row r="10" spans="1:13" ht="12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6.25" customHeight="1">
      <c r="A11" s="125" t="s">
        <v>172</v>
      </c>
      <c r="B11" s="325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7" customHeight="1">
      <c r="A15" s="206" t="s">
        <v>175</v>
      </c>
      <c r="B15" s="207">
        <v>1014081</v>
      </c>
      <c r="C15" s="207">
        <v>4081</v>
      </c>
      <c r="D15" s="208" t="s">
        <v>149</v>
      </c>
      <c r="E15" s="872" t="s">
        <v>199</v>
      </c>
      <c r="F15" s="872"/>
      <c r="G15" s="245">
        <v>1355300000</v>
      </c>
      <c r="H15" s="7"/>
      <c r="I15" s="7"/>
      <c r="J15" s="7"/>
      <c r="K15" s="7"/>
      <c r="L15" s="7"/>
      <c r="M15" s="6"/>
    </row>
    <row r="16" spans="1:13" ht="31.5" customHeight="1">
      <c r="A16" s="42"/>
      <c r="B16" s="192" t="s">
        <v>176</v>
      </c>
      <c r="C16" s="193" t="s">
        <v>177</v>
      </c>
      <c r="D16" s="335" t="s">
        <v>178</v>
      </c>
      <c r="E16" s="851" t="s">
        <v>179</v>
      </c>
      <c r="F16" s="851"/>
      <c r="G16" s="335" t="s">
        <v>180</v>
      </c>
      <c r="H16" s="6"/>
      <c r="I16" s="6"/>
      <c r="J16" s="6"/>
      <c r="K16" s="6"/>
      <c r="L16" s="6"/>
      <c r="M16" s="6"/>
    </row>
    <row r="17" spans="1:13" ht="15" customHeight="1">
      <c r="A17" s="333" t="s">
        <v>2</v>
      </c>
      <c r="B17" s="788" t="s">
        <v>183</v>
      </c>
      <c r="C17" s="788"/>
      <c r="D17" s="480">
        <f>E36</f>
        <v>2784400</v>
      </c>
      <c r="E17" s="788" t="s">
        <v>222</v>
      </c>
      <c r="F17" s="788"/>
      <c r="G17" s="480">
        <f>C36</f>
        <v>2784400</v>
      </c>
      <c r="H17" s="6"/>
      <c r="I17" s="6"/>
      <c r="J17" s="6"/>
      <c r="K17" s="6"/>
      <c r="L17" s="6"/>
      <c r="M17" s="6"/>
    </row>
    <row r="18" spans="1:13" ht="11.25" customHeight="1">
      <c r="A18" s="333"/>
      <c r="B18" s="215" t="s">
        <v>223</v>
      </c>
      <c r="C18" s="216">
        <f>D36</f>
        <v>0</v>
      </c>
      <c r="D18" s="327" t="s">
        <v>187</v>
      </c>
      <c r="E18" s="332"/>
      <c r="F18" s="332"/>
      <c r="G18" s="165"/>
      <c r="H18" s="6"/>
      <c r="I18" s="6"/>
      <c r="J18" s="6"/>
      <c r="K18" s="6"/>
      <c r="L18" s="6"/>
      <c r="M18" s="6"/>
    </row>
    <row r="19" spans="1:13" ht="14.25" customHeight="1">
      <c r="A19" s="333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5.75" customHeight="1">
      <c r="A20" s="333"/>
      <c r="B20" s="788" t="s">
        <v>357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5.75" customHeight="1">
      <c r="A21" s="333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5" customHeight="1">
      <c r="A23" s="330"/>
      <c r="B23" s="822" t="str">
        <f>A25</f>
        <v>Підтримка та розвиток культурно-освітніх заходів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333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20.25" customHeight="1">
      <c r="A25" s="864" t="s">
        <v>151</v>
      </c>
      <c r="B25" s="864"/>
      <c r="C25" s="864"/>
      <c r="D25" s="864"/>
      <c r="E25" s="864"/>
      <c r="F25" s="864"/>
      <c r="G25" s="864"/>
      <c r="H25" s="14"/>
      <c r="I25" s="14"/>
      <c r="J25" s="14"/>
      <c r="K25" s="14"/>
      <c r="L25" s="14"/>
      <c r="M25" s="14"/>
    </row>
    <row r="26" spans="1:7" ht="12" customHeight="1">
      <c r="A26" s="333">
        <v>8</v>
      </c>
      <c r="B26" s="795" t="s">
        <v>6</v>
      </c>
      <c r="C26" s="795"/>
      <c r="D26" s="795"/>
      <c r="E26" s="42"/>
      <c r="F26" s="42"/>
      <c r="G26" s="42"/>
    </row>
    <row r="27" spans="1:7" ht="9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5.75" customHeight="1">
      <c r="A28" s="328">
        <v>1</v>
      </c>
      <c r="B28" s="826" t="s">
        <v>150</v>
      </c>
      <c r="C28" s="827"/>
      <c r="D28" s="827"/>
      <c r="E28" s="827"/>
      <c r="F28" s="827"/>
      <c r="G28" s="828"/>
    </row>
    <row r="29" spans="1:7" ht="6.75" customHeight="1">
      <c r="A29" s="330"/>
      <c r="B29" s="871"/>
      <c r="C29" s="871"/>
      <c r="D29" s="871"/>
      <c r="E29" s="871"/>
      <c r="F29" s="871"/>
      <c r="G29" s="871"/>
    </row>
    <row r="30" spans="1:7" ht="6.75" customHeight="1">
      <c r="A30" s="169"/>
      <c r="B30" s="42"/>
      <c r="C30" s="42"/>
      <c r="D30" s="42"/>
      <c r="E30" s="42"/>
      <c r="F30" s="42"/>
      <c r="G30" s="42"/>
    </row>
    <row r="31" spans="1:7" ht="14.25" customHeight="1">
      <c r="A31" s="333">
        <v>9</v>
      </c>
      <c r="B31" s="790" t="s">
        <v>10</v>
      </c>
      <c r="C31" s="790"/>
      <c r="D31" s="790"/>
      <c r="E31" s="217" t="s">
        <v>11</v>
      </c>
      <c r="F31" s="42"/>
      <c r="G31" s="165"/>
    </row>
    <row r="32" spans="1:7" ht="16.5" customHeight="1">
      <c r="A32" s="173" t="s">
        <v>7</v>
      </c>
      <c r="B32" s="326" t="s">
        <v>12</v>
      </c>
      <c r="C32" s="326" t="s">
        <v>13</v>
      </c>
      <c r="D32" s="326" t="s">
        <v>14</v>
      </c>
      <c r="E32" s="326" t="s">
        <v>15</v>
      </c>
      <c r="F32" s="42"/>
      <c r="G32" s="42"/>
    </row>
    <row r="33" spans="1:7" ht="9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27.75" customHeight="1">
      <c r="A34" s="328">
        <v>1</v>
      </c>
      <c r="B34" s="329" t="s">
        <v>167</v>
      </c>
      <c r="C34" s="441">
        <v>2784400</v>
      </c>
      <c r="D34" s="444">
        <v>0</v>
      </c>
      <c r="E34" s="444">
        <f>C34+D34</f>
        <v>2784400</v>
      </c>
      <c r="F34" s="42"/>
      <c r="G34" s="42"/>
    </row>
    <row r="35" spans="1:7" ht="7.5" customHeight="1">
      <c r="A35" s="330"/>
      <c r="B35" s="218"/>
      <c r="C35" s="478"/>
      <c r="D35" s="479"/>
      <c r="E35" s="479">
        <f>C35+D35</f>
        <v>0</v>
      </c>
      <c r="F35" s="42"/>
      <c r="G35" s="42"/>
    </row>
    <row r="36" spans="1:7" ht="20.25">
      <c r="A36" s="862" t="s">
        <v>15</v>
      </c>
      <c r="B36" s="862"/>
      <c r="C36" s="442">
        <f>SUM(C34:C35)</f>
        <v>2784400</v>
      </c>
      <c r="D36" s="442">
        <f>SUM(D34:D35)</f>
        <v>0</v>
      </c>
      <c r="E36" s="442">
        <f>SUM(E34:E35)</f>
        <v>2784400</v>
      </c>
      <c r="F36" s="42"/>
      <c r="G36" s="282"/>
    </row>
    <row r="37" spans="1:7" ht="9" customHeight="1">
      <c r="A37" s="169"/>
      <c r="B37" s="42"/>
      <c r="C37" s="42"/>
      <c r="D37" s="42"/>
      <c r="E37" s="42"/>
      <c r="F37" s="42"/>
      <c r="G37" s="42"/>
    </row>
    <row r="38" spans="1:7" ht="12" customHeight="1">
      <c r="A38" s="336">
        <v>10</v>
      </c>
      <c r="B38" s="787" t="s">
        <v>17</v>
      </c>
      <c r="C38" s="787"/>
      <c r="D38" s="787"/>
      <c r="E38" s="787"/>
      <c r="F38" s="197" t="s">
        <v>11</v>
      </c>
      <c r="G38" s="42"/>
    </row>
    <row r="39" spans="1:7" ht="12" customHeight="1">
      <c r="A39" s="171"/>
      <c r="B39" s="337" t="s">
        <v>218</v>
      </c>
      <c r="C39" s="337" t="s">
        <v>13</v>
      </c>
      <c r="D39" s="337" t="s">
        <v>14</v>
      </c>
      <c r="E39" s="337" t="s">
        <v>15</v>
      </c>
      <c r="F39" s="171"/>
      <c r="G39" s="42"/>
    </row>
    <row r="40" spans="1:7" ht="9" customHeight="1">
      <c r="A40" s="171"/>
      <c r="B40" s="337">
        <v>1</v>
      </c>
      <c r="C40" s="337">
        <v>2</v>
      </c>
      <c r="D40" s="337">
        <v>3</v>
      </c>
      <c r="E40" s="337">
        <v>4</v>
      </c>
      <c r="F40" s="171"/>
      <c r="G40" s="42"/>
    </row>
    <row r="41" spans="1:7" ht="9" customHeight="1">
      <c r="A41" s="171"/>
      <c r="B41" s="172" t="s">
        <v>15</v>
      </c>
      <c r="C41" s="172"/>
      <c r="D41" s="172"/>
      <c r="E41" s="172"/>
      <c r="F41" s="171"/>
      <c r="G41" s="42"/>
    </row>
    <row r="42" spans="1:7" ht="6.75" customHeight="1">
      <c r="A42" s="169"/>
      <c r="B42" s="42"/>
      <c r="C42" s="42"/>
      <c r="D42" s="42"/>
      <c r="E42" s="42"/>
      <c r="F42" s="42"/>
      <c r="G42" s="42"/>
    </row>
    <row r="43" spans="1:7" ht="15">
      <c r="A43" s="333">
        <v>11</v>
      </c>
      <c r="B43" s="788" t="s">
        <v>20</v>
      </c>
      <c r="C43" s="788"/>
      <c r="D43" s="788"/>
      <c r="E43" s="788"/>
      <c r="F43" s="788"/>
      <c r="G43" s="788"/>
    </row>
    <row r="44" spans="1:7" ht="16.5" customHeight="1">
      <c r="A44" s="173" t="s">
        <v>7</v>
      </c>
      <c r="B44" s="326" t="s">
        <v>21</v>
      </c>
      <c r="C44" s="326" t="s">
        <v>22</v>
      </c>
      <c r="D44" s="326" t="s">
        <v>23</v>
      </c>
      <c r="E44" s="326" t="s">
        <v>13</v>
      </c>
      <c r="F44" s="326" t="s">
        <v>14</v>
      </c>
      <c r="G44" s="326" t="s">
        <v>15</v>
      </c>
    </row>
    <row r="45" spans="1:7" ht="12" customHeight="1">
      <c r="A45" s="173">
        <v>1</v>
      </c>
      <c r="B45" s="173">
        <v>2</v>
      </c>
      <c r="C45" s="173">
        <v>3</v>
      </c>
      <c r="D45" s="173">
        <v>4</v>
      </c>
      <c r="E45" s="173">
        <v>5</v>
      </c>
      <c r="F45" s="173">
        <v>6</v>
      </c>
      <c r="G45" s="173">
        <v>7</v>
      </c>
    </row>
    <row r="46" spans="1:7" ht="14.25" customHeight="1">
      <c r="A46" s="220">
        <v>1</v>
      </c>
      <c r="B46" s="853" t="str">
        <f>B34</f>
        <v>Забезпечення діяльності централізованої бухгалтерії</v>
      </c>
      <c r="C46" s="854"/>
      <c r="D46" s="854"/>
      <c r="E46" s="854"/>
      <c r="F46" s="854"/>
      <c r="G46" s="855"/>
    </row>
    <row r="47" spans="1:7" ht="12" customHeight="1">
      <c r="A47" s="186">
        <v>1</v>
      </c>
      <c r="B47" s="187" t="s">
        <v>24</v>
      </c>
      <c r="C47" s="330"/>
      <c r="D47" s="330"/>
      <c r="E47" s="330"/>
      <c r="F47" s="330"/>
      <c r="G47" s="330"/>
    </row>
    <row r="48" spans="1:7" ht="15">
      <c r="A48" s="328"/>
      <c r="B48" s="174" t="s">
        <v>80</v>
      </c>
      <c r="C48" s="9" t="s">
        <v>55</v>
      </c>
      <c r="D48" s="9" t="s">
        <v>56</v>
      </c>
      <c r="E48" s="37">
        <v>1</v>
      </c>
      <c r="F48" s="278"/>
      <c r="G48" s="63">
        <v>1</v>
      </c>
    </row>
    <row r="49" spans="1:7" ht="11.25" customHeight="1">
      <c r="A49" s="328"/>
      <c r="B49" s="174" t="s">
        <v>153</v>
      </c>
      <c r="C49" s="9" t="s">
        <v>55</v>
      </c>
      <c r="D49" s="9" t="s">
        <v>56</v>
      </c>
      <c r="E49" s="37">
        <v>1</v>
      </c>
      <c r="F49" s="278"/>
      <c r="G49" s="136">
        <f>E49</f>
        <v>1</v>
      </c>
    </row>
    <row r="50" spans="1:7" ht="14.25" customHeight="1">
      <c r="A50" s="328"/>
      <c r="B50" s="174" t="s">
        <v>59</v>
      </c>
      <c r="C50" s="9" t="s">
        <v>55</v>
      </c>
      <c r="D50" s="9" t="s">
        <v>56</v>
      </c>
      <c r="E50" s="93">
        <f>SUM(E51:E53)</f>
        <v>13.5</v>
      </c>
      <c r="F50" s="278"/>
      <c r="G50" s="202">
        <f>E50</f>
        <v>13.5</v>
      </c>
    </row>
    <row r="51" spans="1:7" ht="12.75" customHeight="1">
      <c r="A51" s="328"/>
      <c r="B51" s="122" t="s">
        <v>101</v>
      </c>
      <c r="C51" s="9" t="s">
        <v>55</v>
      </c>
      <c r="D51" s="9" t="s">
        <v>60</v>
      </c>
      <c r="E51" s="487">
        <v>1</v>
      </c>
      <c r="F51" s="278"/>
      <c r="G51" s="202">
        <f>E51</f>
        <v>1</v>
      </c>
    </row>
    <row r="52" spans="1:7" ht="13.5" customHeight="1">
      <c r="A52" s="186"/>
      <c r="B52" s="122" t="s">
        <v>102</v>
      </c>
      <c r="C52" s="9" t="s">
        <v>55</v>
      </c>
      <c r="D52" s="9" t="s">
        <v>60</v>
      </c>
      <c r="E52" s="487">
        <v>12</v>
      </c>
      <c r="F52" s="278"/>
      <c r="G52" s="202">
        <f>E52</f>
        <v>12</v>
      </c>
    </row>
    <row r="53" spans="1:7" ht="12.75" customHeight="1">
      <c r="A53" s="328"/>
      <c r="B53" s="122" t="s">
        <v>103</v>
      </c>
      <c r="C53" s="9" t="s">
        <v>55</v>
      </c>
      <c r="D53" s="9" t="s">
        <v>60</v>
      </c>
      <c r="E53" s="487">
        <v>0.5</v>
      </c>
      <c r="F53" s="278"/>
      <c r="G53" s="202">
        <f>E53</f>
        <v>0.5</v>
      </c>
    </row>
    <row r="54" spans="1:7" ht="25.5" customHeight="1">
      <c r="A54" s="186"/>
      <c r="B54" s="178" t="s">
        <v>221</v>
      </c>
      <c r="C54" s="19" t="s">
        <v>45</v>
      </c>
      <c r="D54" s="9" t="s">
        <v>60</v>
      </c>
      <c r="E54" s="279">
        <f>E34</f>
        <v>2784400</v>
      </c>
      <c r="F54" s="280"/>
      <c r="G54" s="91">
        <f>SUM(E54:F54)</f>
        <v>2784400</v>
      </c>
    </row>
    <row r="55" spans="1:7" ht="12" customHeight="1">
      <c r="A55" s="186">
        <v>2</v>
      </c>
      <c r="B55" s="187" t="s">
        <v>25</v>
      </c>
      <c r="C55" s="9"/>
      <c r="D55" s="134"/>
      <c r="E55" s="38"/>
      <c r="F55" s="59"/>
      <c r="G55" s="49"/>
    </row>
    <row r="56" spans="1:7" ht="38.25" customHeight="1">
      <c r="A56" s="186"/>
      <c r="B56" s="76" t="s">
        <v>154</v>
      </c>
      <c r="C56" s="9" t="s">
        <v>70</v>
      </c>
      <c r="D56" s="139" t="s">
        <v>124</v>
      </c>
      <c r="E56" s="71">
        <v>61</v>
      </c>
      <c r="F56" s="54"/>
      <c r="G56" s="47">
        <f aca="true" t="shared" si="0" ref="G56:G62">E56</f>
        <v>61</v>
      </c>
    </row>
    <row r="57" spans="1:7" ht="12" customHeight="1">
      <c r="A57" s="186"/>
      <c r="B57" s="221" t="s">
        <v>155</v>
      </c>
      <c r="C57" s="9" t="s">
        <v>70</v>
      </c>
      <c r="D57" s="134" t="s">
        <v>87</v>
      </c>
      <c r="E57" s="71">
        <v>122</v>
      </c>
      <c r="F57" s="147"/>
      <c r="G57" s="47">
        <f t="shared" si="0"/>
        <v>122</v>
      </c>
    </row>
    <row r="58" spans="1:7" ht="13.5" customHeight="1">
      <c r="A58" s="186"/>
      <c r="B58" s="221" t="s">
        <v>156</v>
      </c>
      <c r="C58" s="9" t="s">
        <v>70</v>
      </c>
      <c r="D58" s="134" t="s">
        <v>87</v>
      </c>
      <c r="E58" s="58">
        <v>2</v>
      </c>
      <c r="F58" s="54"/>
      <c r="G58" s="49">
        <f t="shared" si="0"/>
        <v>2</v>
      </c>
    </row>
    <row r="59" spans="1:7" ht="12.75" customHeight="1">
      <c r="A59" s="186">
        <v>3</v>
      </c>
      <c r="B59" s="187" t="s">
        <v>26</v>
      </c>
      <c r="C59" s="326"/>
      <c r="D59" s="326"/>
      <c r="E59" s="24"/>
      <c r="F59" s="25"/>
      <c r="G59" s="24"/>
    </row>
    <row r="60" spans="1:7" ht="25.5" customHeight="1">
      <c r="A60" s="328"/>
      <c r="B60" s="222" t="s">
        <v>157</v>
      </c>
      <c r="C60" s="142" t="s">
        <v>45</v>
      </c>
      <c r="D60" s="134" t="s">
        <v>72</v>
      </c>
      <c r="E60" s="223">
        <f>E54/E50</f>
        <v>206251.85185185185</v>
      </c>
      <c r="F60" s="36"/>
      <c r="G60" s="49">
        <f t="shared" si="0"/>
        <v>206251.85185185185</v>
      </c>
    </row>
    <row r="61" spans="1:7" ht="13.5" customHeight="1">
      <c r="A61" s="328"/>
      <c r="B61" s="222" t="s">
        <v>164</v>
      </c>
      <c r="C61" s="142" t="s">
        <v>45</v>
      </c>
      <c r="D61" s="134" t="s">
        <v>72</v>
      </c>
      <c r="E61" s="224">
        <f>E57/9</f>
        <v>13.555555555555555</v>
      </c>
      <c r="F61" s="51"/>
      <c r="G61" s="49">
        <f t="shared" si="0"/>
        <v>13.555555555555555</v>
      </c>
    </row>
    <row r="62" spans="1:7" ht="37.5" customHeight="1">
      <c r="A62" s="328"/>
      <c r="B62" s="225" t="s">
        <v>158</v>
      </c>
      <c r="C62" s="146" t="s">
        <v>45</v>
      </c>
      <c r="D62" s="134" t="s">
        <v>72</v>
      </c>
      <c r="E62" s="226">
        <f>E56/9</f>
        <v>6.777777777777778</v>
      </c>
      <c r="F62" s="27"/>
      <c r="G62" s="49">
        <f t="shared" si="0"/>
        <v>6.777777777777778</v>
      </c>
    </row>
    <row r="63" spans="1:7" ht="15">
      <c r="A63" s="186">
        <v>4</v>
      </c>
      <c r="B63" s="187" t="s">
        <v>27</v>
      </c>
      <c r="C63" s="326"/>
      <c r="D63" s="326"/>
      <c r="E63" s="43"/>
      <c r="F63" s="43"/>
      <c r="G63" s="43"/>
    </row>
    <row r="64" spans="1:7" ht="48.75" customHeight="1">
      <c r="A64" s="328"/>
      <c r="B64" s="176" t="s">
        <v>159</v>
      </c>
      <c r="C64" s="135" t="s">
        <v>50</v>
      </c>
      <c r="D64" s="134" t="s">
        <v>72</v>
      </c>
      <c r="E64" s="227">
        <v>0.01</v>
      </c>
      <c r="F64" s="29"/>
      <c r="G64" s="228">
        <f>E64+F64</f>
        <v>0.01</v>
      </c>
    </row>
    <row r="65" spans="1:7" ht="9" customHeight="1">
      <c r="A65" s="762" t="s">
        <v>28</v>
      </c>
      <c r="B65" s="762"/>
      <c r="C65" s="762"/>
      <c r="D65" s="432"/>
      <c r="E65" s="432"/>
      <c r="F65" s="81"/>
      <c r="G65" s="81"/>
    </row>
    <row r="66" spans="1:7" ht="15.75" customHeight="1">
      <c r="A66" s="762" t="s">
        <v>29</v>
      </c>
      <c r="B66" s="762"/>
      <c r="C66" s="762"/>
      <c r="D66" s="88"/>
      <c r="E66" s="88"/>
      <c r="F66" s="774" t="s">
        <v>291</v>
      </c>
      <c r="G66" s="774"/>
    </row>
    <row r="67" spans="1:7" ht="10.5" customHeight="1">
      <c r="A67" s="87"/>
      <c r="B67" s="432"/>
      <c r="C67" s="81"/>
      <c r="D67" s="113" t="s">
        <v>30</v>
      </c>
      <c r="E67" s="113"/>
      <c r="F67" s="779" t="s">
        <v>31</v>
      </c>
      <c r="G67" s="779"/>
    </row>
    <row r="68" spans="1:7" ht="14.25" customHeight="1">
      <c r="A68" s="762" t="s">
        <v>32</v>
      </c>
      <c r="B68" s="762"/>
      <c r="C68" s="762"/>
      <c r="D68" s="113"/>
      <c r="E68" s="113"/>
      <c r="F68" s="388"/>
      <c r="G68" s="388"/>
    </row>
    <row r="69" spans="1:7" ht="14.25" customHeight="1">
      <c r="A69" s="762" t="s">
        <v>33</v>
      </c>
      <c r="B69" s="762"/>
      <c r="C69" s="762"/>
      <c r="D69" s="88"/>
      <c r="E69" s="88"/>
      <c r="F69" s="774" t="s">
        <v>280</v>
      </c>
      <c r="G69" s="774"/>
    </row>
    <row r="70" spans="1:7" ht="13.5" customHeight="1">
      <c r="A70" s="432"/>
      <c r="B70" s="430"/>
      <c r="C70" s="431"/>
      <c r="D70" s="440" t="s">
        <v>30</v>
      </c>
      <c r="E70" s="440"/>
      <c r="F70" s="775" t="s">
        <v>31</v>
      </c>
      <c r="G70" s="775"/>
    </row>
    <row r="71" spans="1:7" ht="15">
      <c r="A71" s="81"/>
      <c r="B71" s="321"/>
      <c r="C71" s="81"/>
      <c r="D71" s="81"/>
      <c r="E71" s="81"/>
      <c r="F71" s="81"/>
      <c r="G71" s="81"/>
    </row>
  </sheetData>
  <sheetProtection/>
  <mergeCells count="40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B43:G43"/>
    <mergeCell ref="B46:G46"/>
    <mergeCell ref="A66:C66"/>
    <mergeCell ref="F67:G67"/>
    <mergeCell ref="B27:G27"/>
    <mergeCell ref="B28:G28"/>
    <mergeCell ref="B29:G29"/>
    <mergeCell ref="B31:D31"/>
    <mergeCell ref="A36:B36"/>
    <mergeCell ref="B38:E38"/>
    <mergeCell ref="A65:C65"/>
    <mergeCell ref="F66:G66"/>
    <mergeCell ref="A68:C68"/>
    <mergeCell ref="F69:G69"/>
    <mergeCell ref="A69:C69"/>
    <mergeCell ref="F70:G7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0" sqref="B20:G20"/>
    </sheetView>
  </sheetViews>
  <sheetFormatPr defaultColWidth="21.57421875" defaultRowHeight="15"/>
  <cols>
    <col min="1" max="1" width="4.140625" style="2" customWidth="1"/>
    <col min="2" max="2" width="43.421875" style="2" customWidth="1"/>
    <col min="3" max="3" width="15.8515625" style="2" customWidth="1"/>
    <col min="4" max="4" width="16.140625" style="2" customWidth="1"/>
    <col min="5" max="5" width="16.00390625" style="2" customWidth="1"/>
    <col min="6" max="6" width="15.00390625" style="2" customWidth="1"/>
    <col min="7" max="7" width="27.421875" style="2" customWidth="1"/>
    <col min="8" max="16384" width="21.57421875" style="2" customWidth="1"/>
  </cols>
  <sheetData>
    <row r="1" spans="6:7" ht="11.25" customHeight="1">
      <c r="F1" s="818" t="s">
        <v>181</v>
      </c>
      <c r="G1" s="819"/>
    </row>
    <row r="2" spans="6:7" ht="15" customHeight="1">
      <c r="F2" s="819"/>
      <c r="G2" s="819"/>
    </row>
    <row r="3" spans="6:7" ht="13.5" customHeight="1">
      <c r="F3" s="819"/>
      <c r="G3" s="819"/>
    </row>
    <row r="4" spans="1:7" ht="9.75" customHeight="1">
      <c r="A4" s="160"/>
      <c r="E4" s="6"/>
      <c r="F4" s="97" t="s">
        <v>0</v>
      </c>
      <c r="G4" s="116"/>
    </row>
    <row r="5" spans="1:7" ht="9.75" customHeight="1">
      <c r="A5" s="160"/>
      <c r="E5" s="6"/>
      <c r="F5" s="773" t="s">
        <v>169</v>
      </c>
      <c r="G5" s="773"/>
    </row>
    <row r="6" spans="1:7" ht="13.5" customHeight="1">
      <c r="A6" s="160"/>
      <c r="B6" s="160"/>
      <c r="E6" s="3"/>
      <c r="F6" s="755" t="s">
        <v>290</v>
      </c>
      <c r="G6" s="755"/>
    </row>
    <row r="7" spans="1:7" ht="12.75" customHeight="1">
      <c r="A7" s="160"/>
      <c r="E7" s="6"/>
      <c r="F7" s="756" t="s">
        <v>1</v>
      </c>
      <c r="G7" s="756"/>
    </row>
    <row r="8" spans="1:13" ht="13.5" customHeight="1">
      <c r="A8" s="160"/>
      <c r="B8" s="160"/>
      <c r="E8" s="3"/>
      <c r="F8" s="483" t="s">
        <v>350</v>
      </c>
      <c r="G8" s="161" t="s">
        <v>346</v>
      </c>
      <c r="H8" s="6"/>
      <c r="I8" s="6"/>
      <c r="J8" s="6"/>
      <c r="K8" s="6"/>
      <c r="L8" s="6"/>
      <c r="M8" s="6"/>
    </row>
    <row r="9" spans="1:13" ht="9.75" customHeight="1">
      <c r="A9" s="757" t="s">
        <v>200</v>
      </c>
      <c r="B9" s="757"/>
      <c r="C9" s="757"/>
      <c r="D9" s="757"/>
      <c r="E9" s="757"/>
      <c r="F9" s="757"/>
      <c r="G9" s="757"/>
      <c r="H9" s="6"/>
      <c r="I9" s="6"/>
      <c r="J9" s="6"/>
      <c r="K9" s="6"/>
      <c r="L9" s="6"/>
      <c r="M9" s="6"/>
    </row>
    <row r="10" spans="1:13" ht="12.7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3.25" customHeight="1">
      <c r="A11" s="125" t="s">
        <v>172</v>
      </c>
      <c r="B11" s="325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429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433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7" customHeight="1">
      <c r="A15" s="206" t="s">
        <v>175</v>
      </c>
      <c r="B15" s="207">
        <v>1014082</v>
      </c>
      <c r="C15" s="207">
        <v>4082</v>
      </c>
      <c r="D15" s="208" t="s">
        <v>149</v>
      </c>
      <c r="E15" s="865" t="str">
        <f>'[1]Лист1 (2)'!$C$12</f>
        <v>Інші  заходи в  галузі культури і мистецтва</v>
      </c>
      <c r="F15" s="865"/>
      <c r="G15" s="245">
        <v>1355300000</v>
      </c>
      <c r="H15" s="7"/>
      <c r="I15" s="7"/>
      <c r="J15" s="7"/>
      <c r="K15" s="7"/>
      <c r="L15" s="7"/>
      <c r="M15" s="6"/>
    </row>
    <row r="16" spans="1:13" ht="33" customHeight="1">
      <c r="A16" s="143"/>
      <c r="B16" s="192" t="s">
        <v>176</v>
      </c>
      <c r="C16" s="193" t="s">
        <v>177</v>
      </c>
      <c r="D16" s="335" t="s">
        <v>178</v>
      </c>
      <c r="E16" s="851" t="s">
        <v>179</v>
      </c>
      <c r="F16" s="851"/>
      <c r="G16" s="335" t="s">
        <v>180</v>
      </c>
      <c r="H16" s="6"/>
      <c r="I16" s="6"/>
      <c r="J16" s="6"/>
      <c r="K16" s="6"/>
      <c r="L16" s="6"/>
      <c r="M16" s="6"/>
    </row>
    <row r="17" spans="1:13" ht="12.75" customHeight="1">
      <c r="A17" s="333" t="s">
        <v>2</v>
      </c>
      <c r="B17" s="788" t="s">
        <v>183</v>
      </c>
      <c r="C17" s="788"/>
      <c r="D17" s="162">
        <f>E36</f>
        <v>1647000</v>
      </c>
      <c r="E17" s="800" t="s">
        <v>182</v>
      </c>
      <c r="F17" s="800"/>
      <c r="G17" s="229">
        <f>C36</f>
        <v>1647000</v>
      </c>
      <c r="H17" s="6"/>
      <c r="I17" s="6"/>
      <c r="J17" s="6"/>
      <c r="K17" s="6"/>
      <c r="L17" s="6"/>
      <c r="M17" s="6"/>
    </row>
    <row r="18" spans="1:13" ht="12.75" customHeight="1">
      <c r="A18" s="191"/>
      <c r="B18" s="333" t="s">
        <v>188</v>
      </c>
      <c r="C18" s="164">
        <f>D36</f>
        <v>0</v>
      </c>
      <c r="D18" s="327" t="s">
        <v>187</v>
      </c>
      <c r="E18" s="332"/>
      <c r="F18" s="332"/>
      <c r="G18" s="165"/>
      <c r="H18" s="6"/>
      <c r="I18" s="6"/>
      <c r="J18" s="6"/>
      <c r="K18" s="6"/>
      <c r="L18" s="6"/>
      <c r="M18" s="6"/>
    </row>
    <row r="19" spans="1:13" ht="13.5" customHeight="1">
      <c r="A19" s="333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40.5" customHeight="1">
      <c r="A20" s="191"/>
      <c r="B20" s="788" t="s">
        <v>358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3.5" customHeight="1">
      <c r="A21" s="333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2" customHeight="1">
      <c r="A23" s="330"/>
      <c r="B23" s="822" t="s">
        <v>212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333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4.25" customHeight="1">
      <c r="A25" s="877" t="s">
        <v>151</v>
      </c>
      <c r="B25" s="877"/>
      <c r="C25" s="877"/>
      <c r="D25" s="877"/>
      <c r="E25" s="877"/>
      <c r="F25" s="877"/>
      <c r="G25" s="877"/>
      <c r="H25" s="14"/>
      <c r="I25" s="14"/>
      <c r="J25" s="14"/>
      <c r="K25" s="14"/>
      <c r="L25" s="14"/>
      <c r="M25" s="14"/>
    </row>
    <row r="26" spans="1:7" ht="12.75" customHeight="1">
      <c r="A26" s="333">
        <v>8</v>
      </c>
      <c r="B26" s="795" t="s">
        <v>6</v>
      </c>
      <c r="C26" s="795"/>
      <c r="D26" s="795"/>
      <c r="E26" s="42"/>
      <c r="F26" s="42"/>
      <c r="G26" s="42"/>
    </row>
    <row r="27" spans="1:7" ht="10.5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1.25" customHeight="1">
      <c r="A28" s="328">
        <v>1</v>
      </c>
      <c r="B28" s="826" t="s">
        <v>152</v>
      </c>
      <c r="C28" s="827"/>
      <c r="D28" s="827"/>
      <c r="E28" s="827"/>
      <c r="F28" s="827"/>
      <c r="G28" s="828"/>
    </row>
    <row r="29" spans="1:7" ht="9.75" customHeight="1">
      <c r="A29" s="328"/>
      <c r="B29" s="792"/>
      <c r="C29" s="792"/>
      <c r="D29" s="792"/>
      <c r="E29" s="792"/>
      <c r="F29" s="792"/>
      <c r="G29" s="792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2.75" customHeight="1">
      <c r="A31" s="333">
        <v>9</v>
      </c>
      <c r="B31" s="790" t="s">
        <v>10</v>
      </c>
      <c r="C31" s="790"/>
      <c r="D31" s="790"/>
      <c r="E31" s="183" t="s">
        <v>11</v>
      </c>
      <c r="F31" s="42"/>
      <c r="G31" s="165"/>
    </row>
    <row r="32" spans="1:7" ht="15.75" customHeight="1">
      <c r="A32" s="173" t="s">
        <v>7</v>
      </c>
      <c r="B32" s="328" t="s">
        <v>12</v>
      </c>
      <c r="C32" s="328" t="s">
        <v>13</v>
      </c>
      <c r="D32" s="328" t="s">
        <v>14</v>
      </c>
      <c r="E32" s="328" t="s">
        <v>15</v>
      </c>
      <c r="F32" s="42"/>
      <c r="G32" s="42"/>
    </row>
    <row r="33" spans="1:7" ht="6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11.25" customHeight="1">
      <c r="A34" s="337">
        <v>1</v>
      </c>
      <c r="B34" s="230" t="s">
        <v>152</v>
      </c>
      <c r="C34" s="85">
        <v>1647000</v>
      </c>
      <c r="D34" s="167">
        <v>0</v>
      </c>
      <c r="E34" s="100">
        <f>C34+D34</f>
        <v>1647000</v>
      </c>
      <c r="F34" s="42"/>
      <c r="G34" s="42"/>
    </row>
    <row r="35" spans="1:7" ht="9" customHeight="1">
      <c r="A35" s="330"/>
      <c r="B35" s="218"/>
      <c r="C35" s="12"/>
      <c r="D35" s="196"/>
      <c r="E35" s="219">
        <f>C35+D35</f>
        <v>0</v>
      </c>
      <c r="F35" s="42"/>
      <c r="G35" s="42"/>
    </row>
    <row r="36" spans="1:7" ht="10.5" customHeight="1">
      <c r="A36" s="789" t="s">
        <v>15</v>
      </c>
      <c r="B36" s="789"/>
      <c r="C36" s="100">
        <f>SUM(C34:C35)</f>
        <v>1647000</v>
      </c>
      <c r="D36" s="167">
        <f>SUM(D34:D35)</f>
        <v>0</v>
      </c>
      <c r="E36" s="100">
        <f>SUM(E34:E35)</f>
        <v>1647000</v>
      </c>
      <c r="F36" s="42"/>
      <c r="G36" s="42"/>
    </row>
    <row r="37" spans="1:7" ht="12" customHeight="1">
      <c r="A37" s="169"/>
      <c r="B37" s="42"/>
      <c r="C37" s="42"/>
      <c r="D37" s="42"/>
      <c r="E37" s="42"/>
      <c r="F37" s="42"/>
      <c r="G37" s="42"/>
    </row>
    <row r="38" spans="1:7" ht="15.75" customHeight="1">
      <c r="A38" s="333">
        <v>10</v>
      </c>
      <c r="B38" s="790" t="s">
        <v>17</v>
      </c>
      <c r="C38" s="790"/>
      <c r="D38" s="790"/>
      <c r="E38" s="790"/>
      <c r="F38" s="327" t="s">
        <v>11</v>
      </c>
      <c r="G38" s="42"/>
    </row>
    <row r="39" spans="1:7" ht="14.25" customHeight="1">
      <c r="A39" s="42"/>
      <c r="B39" s="328" t="s">
        <v>18</v>
      </c>
      <c r="C39" s="328" t="s">
        <v>13</v>
      </c>
      <c r="D39" s="328" t="s">
        <v>14</v>
      </c>
      <c r="E39" s="328" t="s">
        <v>15</v>
      </c>
      <c r="F39" s="42"/>
      <c r="G39" s="42"/>
    </row>
    <row r="40" spans="1:7" ht="9" customHeight="1">
      <c r="A40" s="42"/>
      <c r="B40" s="326">
        <v>1</v>
      </c>
      <c r="C40" s="326">
        <v>2</v>
      </c>
      <c r="D40" s="326">
        <v>3</v>
      </c>
      <c r="E40" s="326">
        <v>4</v>
      </c>
      <c r="F40" s="42"/>
      <c r="G40" s="42"/>
    </row>
    <row r="41" spans="1:7" ht="37.5" customHeight="1">
      <c r="A41" s="42"/>
      <c r="B41" s="130" t="s">
        <v>364</v>
      </c>
      <c r="C41" s="580">
        <v>1437000</v>
      </c>
      <c r="D41" s="231">
        <v>0</v>
      </c>
      <c r="E41" s="168">
        <f>SUM(C41:D41)</f>
        <v>1437000</v>
      </c>
      <c r="F41" s="42"/>
      <c r="G41" s="42"/>
    </row>
    <row r="42" spans="1:7" ht="30" customHeight="1">
      <c r="A42" s="42"/>
      <c r="B42" s="130" t="s">
        <v>363</v>
      </c>
      <c r="C42" s="580">
        <v>210000</v>
      </c>
      <c r="D42" s="231">
        <v>0</v>
      </c>
      <c r="E42" s="168">
        <f>SUM(C42:D42)</f>
        <v>210000</v>
      </c>
      <c r="F42" s="42"/>
      <c r="G42" s="42"/>
    </row>
    <row r="43" spans="1:7" ht="15.75">
      <c r="A43" s="42"/>
      <c r="B43" s="177" t="s">
        <v>15</v>
      </c>
      <c r="C43" s="219">
        <f>SUM(C41:C42)</f>
        <v>1647000</v>
      </c>
      <c r="D43" s="231">
        <v>0</v>
      </c>
      <c r="E43" s="219">
        <f>SUM(E41:E42)</f>
        <v>1647000</v>
      </c>
      <c r="F43" s="42"/>
      <c r="G43" s="42"/>
    </row>
    <row r="44" spans="1:7" ht="10.5" customHeight="1">
      <c r="A44" s="169"/>
      <c r="B44" s="42"/>
      <c r="C44" s="42"/>
      <c r="D44" s="42"/>
      <c r="E44" s="42"/>
      <c r="F44" s="42"/>
      <c r="G44" s="42"/>
    </row>
    <row r="45" spans="1:7" ht="15">
      <c r="A45" s="333">
        <v>11</v>
      </c>
      <c r="B45" s="788" t="s">
        <v>20</v>
      </c>
      <c r="C45" s="788"/>
      <c r="D45" s="788"/>
      <c r="E45" s="788"/>
      <c r="F45" s="788"/>
      <c r="G45" s="788"/>
    </row>
    <row r="46" spans="1:7" ht="14.25" customHeight="1">
      <c r="A46" s="173" t="s">
        <v>7</v>
      </c>
      <c r="B46" s="328" t="s">
        <v>21</v>
      </c>
      <c r="C46" s="328" t="s">
        <v>22</v>
      </c>
      <c r="D46" s="337" t="s">
        <v>23</v>
      </c>
      <c r="E46" s="328" t="s">
        <v>13</v>
      </c>
      <c r="F46" s="326" t="s">
        <v>14</v>
      </c>
      <c r="G46" s="328" t="s">
        <v>15</v>
      </c>
    </row>
    <row r="47" spans="1:7" ht="10.5" customHeight="1">
      <c r="A47" s="173">
        <v>1</v>
      </c>
      <c r="B47" s="173">
        <v>2</v>
      </c>
      <c r="C47" s="173">
        <v>3</v>
      </c>
      <c r="D47" s="173">
        <v>4</v>
      </c>
      <c r="E47" s="173">
        <v>5</v>
      </c>
      <c r="F47" s="173">
        <v>6</v>
      </c>
      <c r="G47" s="173">
        <v>7</v>
      </c>
    </row>
    <row r="48" spans="1:7" ht="12" customHeight="1">
      <c r="A48" s="232">
        <v>1</v>
      </c>
      <c r="B48" s="853" t="str">
        <f>B41</f>
        <v>Програма "Розвиток культури та туризму у Дрогобицькій міській територіальній громаді на 2022-2024 роки" на 2022р</v>
      </c>
      <c r="C48" s="854"/>
      <c r="D48" s="854"/>
      <c r="E48" s="854"/>
      <c r="F48" s="854"/>
      <c r="G48" s="855"/>
    </row>
    <row r="49" spans="1:7" ht="13.5" customHeight="1">
      <c r="A49" s="186">
        <v>1</v>
      </c>
      <c r="B49" s="187" t="s">
        <v>24</v>
      </c>
      <c r="C49" s="330"/>
      <c r="D49" s="330"/>
      <c r="E49" s="330"/>
      <c r="F49" s="330"/>
      <c r="G49" s="330"/>
    </row>
    <row r="50" spans="1:7" ht="26.25" customHeight="1">
      <c r="A50" s="453"/>
      <c r="B50" s="30" t="s">
        <v>160</v>
      </c>
      <c r="C50" s="146" t="s">
        <v>45</v>
      </c>
      <c r="D50" s="134" t="s">
        <v>72</v>
      </c>
      <c r="E50" s="61">
        <f>C41</f>
        <v>1437000</v>
      </c>
      <c r="F50" s="43"/>
      <c r="G50" s="49">
        <f>E50</f>
        <v>1437000</v>
      </c>
    </row>
    <row r="51" spans="1:7" ht="13.5" customHeight="1">
      <c r="A51" s="186">
        <v>2</v>
      </c>
      <c r="B51" s="187" t="s">
        <v>25</v>
      </c>
      <c r="C51" s="233"/>
      <c r="D51" s="44"/>
      <c r="E51" s="42"/>
      <c r="F51" s="42"/>
      <c r="G51" s="42"/>
    </row>
    <row r="52" spans="1:7" ht="12.75" customHeight="1">
      <c r="A52" s="453"/>
      <c r="B52" s="234" t="s">
        <v>161</v>
      </c>
      <c r="C52" s="139" t="s">
        <v>43</v>
      </c>
      <c r="D52" s="139" t="s">
        <v>91</v>
      </c>
      <c r="E52" s="40">
        <v>6</v>
      </c>
      <c r="F52" s="235"/>
      <c r="G52" s="47">
        <f>E52</f>
        <v>6</v>
      </c>
    </row>
    <row r="53" spans="1:7" ht="12.75" customHeight="1">
      <c r="A53" s="186">
        <v>3</v>
      </c>
      <c r="B53" s="187" t="s">
        <v>26</v>
      </c>
      <c r="C53" s="233"/>
      <c r="D53" s="44"/>
      <c r="E53" s="42"/>
      <c r="F53" s="42"/>
      <c r="G53" s="42"/>
    </row>
    <row r="54" spans="1:7" ht="24.75" customHeight="1">
      <c r="A54" s="453"/>
      <c r="B54" s="30" t="s">
        <v>162</v>
      </c>
      <c r="C54" s="146" t="s">
        <v>45</v>
      </c>
      <c r="D54" s="134" t="s">
        <v>72</v>
      </c>
      <c r="E54" s="61">
        <f>E50/E52</f>
        <v>239500</v>
      </c>
      <c r="F54" s="43"/>
      <c r="G54" s="49">
        <f>E54</f>
        <v>239500</v>
      </c>
    </row>
    <row r="55" spans="1:7" ht="12.75" customHeight="1">
      <c r="A55" s="186">
        <v>4</v>
      </c>
      <c r="B55" s="187" t="s">
        <v>27</v>
      </c>
      <c r="C55" s="9"/>
      <c r="D55" s="10"/>
      <c r="E55" s="43"/>
      <c r="F55" s="43"/>
      <c r="G55" s="43"/>
    </row>
    <row r="56" spans="1:7" ht="26.25" customHeight="1">
      <c r="A56" s="453"/>
      <c r="B56" s="156" t="s">
        <v>225</v>
      </c>
      <c r="C56" s="135" t="s">
        <v>50</v>
      </c>
      <c r="D56" s="134" t="s">
        <v>72</v>
      </c>
      <c r="E56" s="62">
        <v>1</v>
      </c>
      <c r="F56" s="43"/>
      <c r="G56" s="49">
        <f>E56</f>
        <v>1</v>
      </c>
    </row>
    <row r="57" spans="1:7" ht="16.5" customHeight="1">
      <c r="A57" s="236">
        <v>2</v>
      </c>
      <c r="B57" s="873" t="str">
        <f>B42</f>
        <v>Комплексна програма"Дрогобич-місто Івана Франка на 2015-2025 роки в м. Дрогобичі" на 2022р</v>
      </c>
      <c r="C57" s="874"/>
      <c r="D57" s="874"/>
      <c r="E57" s="874"/>
      <c r="F57" s="874"/>
      <c r="G57" s="875"/>
    </row>
    <row r="58" spans="1:7" ht="15" customHeight="1">
      <c r="A58" s="237">
        <v>1</v>
      </c>
      <c r="B58" s="199" t="s">
        <v>24</v>
      </c>
      <c r="C58" s="238"/>
      <c r="D58" s="238"/>
      <c r="E58" s="238"/>
      <c r="F58" s="238"/>
      <c r="G58" s="238"/>
    </row>
    <row r="59" spans="1:7" ht="27" customHeight="1">
      <c r="A59" s="238"/>
      <c r="B59" s="122" t="s">
        <v>224</v>
      </c>
      <c r="C59" s="146" t="s">
        <v>45</v>
      </c>
      <c r="D59" s="9" t="s">
        <v>72</v>
      </c>
      <c r="E59" s="148">
        <f>C42</f>
        <v>210000</v>
      </c>
      <c r="F59" s="149"/>
      <c r="G59" s="49">
        <f>E59</f>
        <v>210000</v>
      </c>
    </row>
    <row r="60" spans="1:7" ht="12.75" customHeight="1">
      <c r="A60" s="186">
        <v>2</v>
      </c>
      <c r="B60" s="187" t="s">
        <v>25</v>
      </c>
      <c r="C60" s="239"/>
      <c r="D60" s="150"/>
      <c r="E60" s="151"/>
      <c r="F60" s="151"/>
      <c r="G60" s="152"/>
    </row>
    <row r="61" spans="1:7" ht="12" customHeight="1">
      <c r="A61" s="454"/>
      <c r="B61" s="234" t="s">
        <v>161</v>
      </c>
      <c r="C61" s="139" t="s">
        <v>43</v>
      </c>
      <c r="D61" s="139" t="s">
        <v>91</v>
      </c>
      <c r="E61" s="40">
        <v>2</v>
      </c>
      <c r="F61" s="235"/>
      <c r="G61" s="47">
        <f>E61</f>
        <v>2</v>
      </c>
    </row>
    <row r="62" spans="1:7" ht="11.25" customHeight="1">
      <c r="A62" s="186">
        <v>3</v>
      </c>
      <c r="B62" s="187" t="s">
        <v>26</v>
      </c>
      <c r="C62" s="239"/>
      <c r="D62" s="150"/>
      <c r="E62" s="151"/>
      <c r="F62" s="151"/>
      <c r="G62" s="152"/>
    </row>
    <row r="63" spans="1:7" ht="14.25" customHeight="1">
      <c r="A63" s="454"/>
      <c r="B63" s="74" t="s">
        <v>256</v>
      </c>
      <c r="C63" s="135" t="s">
        <v>45</v>
      </c>
      <c r="D63" s="153"/>
      <c r="E63" s="154">
        <f>E59/E61</f>
        <v>105000</v>
      </c>
      <c r="F63" s="155"/>
      <c r="G63" s="47">
        <f>E63</f>
        <v>105000</v>
      </c>
    </row>
    <row r="64" spans="1:7" ht="12.75" customHeight="1">
      <c r="A64" s="186">
        <v>4</v>
      </c>
      <c r="B64" s="187" t="s">
        <v>27</v>
      </c>
      <c r="C64" s="134"/>
      <c r="D64" s="153"/>
      <c r="E64" s="155"/>
      <c r="F64" s="155"/>
      <c r="G64" s="155"/>
    </row>
    <row r="65" spans="1:7" ht="27.75" customHeight="1">
      <c r="A65" s="454"/>
      <c r="B65" s="156" t="s">
        <v>225</v>
      </c>
      <c r="C65" s="135" t="s">
        <v>50</v>
      </c>
      <c r="D65" s="134" t="s">
        <v>72</v>
      </c>
      <c r="E65" s="240">
        <v>1</v>
      </c>
      <c r="F65" s="241"/>
      <c r="G65" s="242">
        <f>E65</f>
        <v>1</v>
      </c>
    </row>
    <row r="66" spans="1:7" ht="12.75" customHeight="1">
      <c r="A66" s="762" t="s">
        <v>28</v>
      </c>
      <c r="B66" s="762"/>
      <c r="C66" s="762"/>
      <c r="D66" s="432"/>
      <c r="E66" s="432"/>
      <c r="F66" s="81"/>
      <c r="G66" s="81"/>
    </row>
    <row r="67" spans="1:7" ht="14.25" customHeight="1">
      <c r="A67" s="762" t="s">
        <v>29</v>
      </c>
      <c r="B67" s="762"/>
      <c r="C67" s="762"/>
      <c r="D67" s="88"/>
      <c r="E67" s="88"/>
      <c r="F67" s="876" t="s">
        <v>291</v>
      </c>
      <c r="G67" s="876"/>
    </row>
    <row r="68" spans="1:7" ht="14.25" customHeight="1">
      <c r="A68" s="87"/>
      <c r="B68" s="432"/>
      <c r="C68" s="81"/>
      <c r="D68" s="113" t="s">
        <v>30</v>
      </c>
      <c r="E68" s="113"/>
      <c r="F68" s="779" t="s">
        <v>31</v>
      </c>
      <c r="G68" s="779"/>
    </row>
    <row r="69" spans="1:7" ht="14.25" customHeight="1">
      <c r="A69" s="762" t="s">
        <v>32</v>
      </c>
      <c r="B69" s="762"/>
      <c r="C69" s="762"/>
      <c r="D69" s="113"/>
      <c r="E69" s="113"/>
      <c r="F69" s="388"/>
      <c r="G69" s="388"/>
    </row>
    <row r="70" spans="1:7" ht="15.75" customHeight="1">
      <c r="A70" s="762" t="s">
        <v>33</v>
      </c>
      <c r="B70" s="762"/>
      <c r="C70" s="762"/>
      <c r="D70" s="88"/>
      <c r="E70" s="88"/>
      <c r="F70" s="774" t="s">
        <v>280</v>
      </c>
      <c r="G70" s="774"/>
    </row>
    <row r="71" spans="1:7" ht="15" customHeight="1">
      <c r="A71" s="432"/>
      <c r="B71" s="430"/>
      <c r="C71" s="431"/>
      <c r="D71" s="440" t="s">
        <v>30</v>
      </c>
      <c r="E71" s="440"/>
      <c r="F71" s="775" t="s">
        <v>31</v>
      </c>
      <c r="G71" s="775"/>
    </row>
    <row r="72" spans="1:7" ht="15">
      <c r="A72" s="42"/>
      <c r="B72" s="42"/>
      <c r="C72" s="42"/>
      <c r="D72" s="42"/>
      <c r="E72" s="42"/>
      <c r="F72" s="42"/>
      <c r="G72" s="42"/>
    </row>
  </sheetData>
  <sheetProtection/>
  <mergeCells count="41">
    <mergeCell ref="F1:G3"/>
    <mergeCell ref="F5:G5"/>
    <mergeCell ref="F6:G6"/>
    <mergeCell ref="F7:G7"/>
    <mergeCell ref="A9:G9"/>
    <mergeCell ref="A10:G10"/>
    <mergeCell ref="C11:F11"/>
    <mergeCell ref="A12:B12"/>
    <mergeCell ref="C12:F12"/>
    <mergeCell ref="C13:F13"/>
    <mergeCell ref="A14:B14"/>
    <mergeCell ref="C14:F14"/>
    <mergeCell ref="E15:F15"/>
    <mergeCell ref="E16:F16"/>
    <mergeCell ref="B17:C17"/>
    <mergeCell ref="E17:F17"/>
    <mergeCell ref="B19:G19"/>
    <mergeCell ref="B20:G20"/>
    <mergeCell ref="B21:G21"/>
    <mergeCell ref="B22:G22"/>
    <mergeCell ref="B23:G23"/>
    <mergeCell ref="B24:G24"/>
    <mergeCell ref="A25:G25"/>
    <mergeCell ref="B26:D26"/>
    <mergeCell ref="F67:G67"/>
    <mergeCell ref="B27:G27"/>
    <mergeCell ref="B28:G28"/>
    <mergeCell ref="B29:G29"/>
    <mergeCell ref="B31:D31"/>
    <mergeCell ref="A36:B36"/>
    <mergeCell ref="B38:E38"/>
    <mergeCell ref="F71:G71"/>
    <mergeCell ref="F68:G68"/>
    <mergeCell ref="A69:C69"/>
    <mergeCell ref="A70:C70"/>
    <mergeCell ref="F70:G70"/>
    <mergeCell ref="B45:G45"/>
    <mergeCell ref="B48:G48"/>
    <mergeCell ref="B57:G57"/>
    <mergeCell ref="A66:C66"/>
    <mergeCell ref="A67:C67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0">
      <selection activeCell="B20" sqref="B20:G20"/>
    </sheetView>
  </sheetViews>
  <sheetFormatPr defaultColWidth="21.57421875" defaultRowHeight="15"/>
  <cols>
    <col min="1" max="1" width="4.140625" style="2" customWidth="1"/>
    <col min="2" max="2" width="43.421875" style="2" customWidth="1"/>
    <col min="3" max="3" width="15.8515625" style="2" customWidth="1"/>
    <col min="4" max="4" width="16.140625" style="2" customWidth="1"/>
    <col min="5" max="5" width="16.00390625" style="2" customWidth="1"/>
    <col min="6" max="6" width="15.00390625" style="2" customWidth="1"/>
    <col min="7" max="7" width="27.421875" style="2" customWidth="1"/>
    <col min="8" max="16384" width="21.57421875" style="2" customWidth="1"/>
  </cols>
  <sheetData>
    <row r="1" spans="6:7" ht="11.25" customHeight="1">
      <c r="F1" s="818" t="s">
        <v>181</v>
      </c>
      <c r="G1" s="819"/>
    </row>
    <row r="2" spans="6:7" ht="15" customHeight="1">
      <c r="F2" s="819"/>
      <c r="G2" s="819"/>
    </row>
    <row r="3" spans="6:7" ht="13.5" customHeight="1">
      <c r="F3" s="819"/>
      <c r="G3" s="819"/>
    </row>
    <row r="4" spans="1:7" ht="9.75" customHeight="1">
      <c r="A4" s="160"/>
      <c r="E4" s="6"/>
      <c r="F4" s="97" t="s">
        <v>0</v>
      </c>
      <c r="G4" s="116"/>
    </row>
    <row r="5" spans="1:7" ht="9.75" customHeight="1">
      <c r="A5" s="160"/>
      <c r="E5" s="6"/>
      <c r="F5" s="773" t="s">
        <v>169</v>
      </c>
      <c r="G5" s="773"/>
    </row>
    <row r="6" spans="1:7" ht="13.5" customHeight="1">
      <c r="A6" s="160"/>
      <c r="B6" s="160"/>
      <c r="E6" s="3"/>
      <c r="F6" s="755" t="s">
        <v>290</v>
      </c>
      <c r="G6" s="755"/>
    </row>
    <row r="7" spans="1:7" ht="12.75" customHeight="1">
      <c r="A7" s="160"/>
      <c r="E7" s="6"/>
      <c r="F7" s="756" t="s">
        <v>1</v>
      </c>
      <c r="G7" s="756"/>
    </row>
    <row r="8" spans="1:13" ht="13.5" customHeight="1">
      <c r="A8" s="160"/>
      <c r="B8" s="160"/>
      <c r="E8" s="3"/>
      <c r="F8" s="483" t="s">
        <v>369</v>
      </c>
      <c r="G8" s="161" t="s">
        <v>370</v>
      </c>
      <c r="H8" s="6"/>
      <c r="I8" s="6"/>
      <c r="J8" s="6"/>
      <c r="K8" s="6"/>
      <c r="L8" s="6"/>
      <c r="M8" s="6"/>
    </row>
    <row r="9" spans="1:13" ht="9.75" customHeight="1">
      <c r="A9" s="757" t="s">
        <v>257</v>
      </c>
      <c r="B9" s="757"/>
      <c r="C9" s="757"/>
      <c r="D9" s="757"/>
      <c r="E9" s="757"/>
      <c r="F9" s="757"/>
      <c r="G9" s="757"/>
      <c r="H9" s="6"/>
      <c r="I9" s="6"/>
      <c r="J9" s="6"/>
      <c r="K9" s="6"/>
      <c r="L9" s="6"/>
      <c r="M9" s="6"/>
    </row>
    <row r="10" spans="1:13" ht="12.75" customHeight="1">
      <c r="A10" s="757" t="s">
        <v>365</v>
      </c>
      <c r="B10" s="757"/>
      <c r="C10" s="757"/>
      <c r="D10" s="757"/>
      <c r="E10" s="757"/>
      <c r="F10" s="757"/>
      <c r="G10" s="757"/>
      <c r="H10" s="6"/>
      <c r="I10" s="6"/>
      <c r="J10" s="6"/>
      <c r="K10" s="6"/>
      <c r="L10" s="6"/>
      <c r="M10" s="6"/>
    </row>
    <row r="11" spans="1:13" ht="23.25" customHeight="1">
      <c r="A11" s="125" t="s">
        <v>172</v>
      </c>
      <c r="B11" s="606">
        <v>10100000</v>
      </c>
      <c r="C11" s="758" t="s">
        <v>287</v>
      </c>
      <c r="D11" s="758"/>
      <c r="E11" s="758"/>
      <c r="F11" s="758"/>
      <c r="G11" s="105" t="s">
        <v>288</v>
      </c>
      <c r="H11" s="6"/>
      <c r="I11" s="6"/>
      <c r="J11" s="6"/>
      <c r="K11" s="6"/>
      <c r="L11" s="6"/>
      <c r="M11" s="6"/>
    </row>
    <row r="12" spans="1:13" ht="11.25" customHeight="1">
      <c r="A12" s="759" t="s">
        <v>226</v>
      </c>
      <c r="B12" s="759"/>
      <c r="C12" s="760" t="s">
        <v>1</v>
      </c>
      <c r="D12" s="760"/>
      <c r="E12" s="760"/>
      <c r="F12" s="760"/>
      <c r="G12" s="439" t="s">
        <v>173</v>
      </c>
      <c r="H12" s="6"/>
      <c r="I12" s="6"/>
      <c r="J12" s="6"/>
      <c r="K12" s="6"/>
      <c r="L12" s="6"/>
      <c r="M12" s="6"/>
    </row>
    <row r="13" spans="1:13" ht="23.25" customHeight="1">
      <c r="A13" s="126" t="s">
        <v>174</v>
      </c>
      <c r="B13" s="606">
        <f>B11</f>
        <v>10100000</v>
      </c>
      <c r="C13" s="758" t="str">
        <f>C11</f>
        <v>Управління культури та розвитку туризму  виконавчих органів Дрогобицької міської ради</v>
      </c>
      <c r="D13" s="758"/>
      <c r="E13" s="758"/>
      <c r="F13" s="758"/>
      <c r="G13" s="603" t="str">
        <f>G11</f>
        <v>44231052</v>
      </c>
      <c r="H13" s="6"/>
      <c r="I13" s="6"/>
      <c r="J13" s="6"/>
      <c r="K13" s="6"/>
      <c r="L13" s="6"/>
      <c r="M13" s="6"/>
    </row>
    <row r="14" spans="1:13" ht="11.25" customHeight="1">
      <c r="A14" s="759" t="s">
        <v>176</v>
      </c>
      <c r="B14" s="759"/>
      <c r="C14" s="760" t="s">
        <v>34</v>
      </c>
      <c r="D14" s="760"/>
      <c r="E14" s="760"/>
      <c r="F14" s="760"/>
      <c r="G14" s="103" t="s">
        <v>173</v>
      </c>
      <c r="H14" s="6"/>
      <c r="I14" s="6"/>
      <c r="J14" s="6"/>
      <c r="K14" s="6"/>
      <c r="L14" s="6"/>
      <c r="M14" s="6"/>
    </row>
    <row r="15" spans="1:13" ht="27" customHeight="1">
      <c r="A15" s="206" t="s">
        <v>175</v>
      </c>
      <c r="B15" s="207">
        <v>1014082</v>
      </c>
      <c r="C15" s="207">
        <v>4082</v>
      </c>
      <c r="D15" s="208" t="s">
        <v>149</v>
      </c>
      <c r="E15" s="865" t="str">
        <f>'[1]Лист1 (2)'!$C$12</f>
        <v>Інші  заходи в  галузі культури і мистецтва</v>
      </c>
      <c r="F15" s="865"/>
      <c r="G15" s="245">
        <v>1355300000</v>
      </c>
      <c r="H15" s="7"/>
      <c r="I15" s="7"/>
      <c r="J15" s="7"/>
      <c r="K15" s="7"/>
      <c r="L15" s="7"/>
      <c r="M15" s="6"/>
    </row>
    <row r="16" spans="1:13" ht="33" customHeight="1">
      <c r="A16" s="143"/>
      <c r="B16" s="192" t="s">
        <v>176</v>
      </c>
      <c r="C16" s="193" t="s">
        <v>177</v>
      </c>
      <c r="D16" s="604" t="s">
        <v>178</v>
      </c>
      <c r="E16" s="851" t="s">
        <v>179</v>
      </c>
      <c r="F16" s="851"/>
      <c r="G16" s="604" t="s">
        <v>180</v>
      </c>
      <c r="H16" s="6"/>
      <c r="I16" s="6"/>
      <c r="J16" s="6"/>
      <c r="K16" s="6"/>
      <c r="L16" s="6"/>
      <c r="M16" s="6"/>
    </row>
    <row r="17" spans="1:13" ht="12.75" customHeight="1">
      <c r="A17" s="602" t="s">
        <v>2</v>
      </c>
      <c r="B17" s="788" t="s">
        <v>183</v>
      </c>
      <c r="C17" s="788"/>
      <c r="D17" s="162">
        <f>E36</f>
        <v>1997000</v>
      </c>
      <c r="E17" s="800" t="s">
        <v>182</v>
      </c>
      <c r="F17" s="800"/>
      <c r="G17" s="229">
        <f>C36</f>
        <v>1997000</v>
      </c>
      <c r="H17" s="6"/>
      <c r="I17" s="6"/>
      <c r="J17" s="6"/>
      <c r="K17" s="6"/>
      <c r="L17" s="6"/>
      <c r="M17" s="6"/>
    </row>
    <row r="18" spans="1:13" ht="12.75" customHeight="1">
      <c r="A18" s="191"/>
      <c r="B18" s="602" t="s">
        <v>188</v>
      </c>
      <c r="C18" s="164">
        <f>D36</f>
        <v>0</v>
      </c>
      <c r="D18" s="598" t="s">
        <v>187</v>
      </c>
      <c r="E18" s="601"/>
      <c r="F18" s="601"/>
      <c r="G18" s="165"/>
      <c r="H18" s="6"/>
      <c r="I18" s="6"/>
      <c r="J18" s="6"/>
      <c r="K18" s="6"/>
      <c r="L18" s="6"/>
      <c r="M18" s="6"/>
    </row>
    <row r="19" spans="1:13" ht="13.5" customHeight="1">
      <c r="A19" s="602" t="s">
        <v>3</v>
      </c>
      <c r="B19" s="788" t="s">
        <v>35</v>
      </c>
      <c r="C19" s="788"/>
      <c r="D19" s="788"/>
      <c r="E19" s="788"/>
      <c r="F19" s="788"/>
      <c r="G19" s="788"/>
      <c r="H19" s="6"/>
      <c r="I19" s="6"/>
      <c r="J19" s="6"/>
      <c r="K19" s="6"/>
      <c r="L19" s="6"/>
      <c r="M19" s="6"/>
    </row>
    <row r="20" spans="1:13" ht="73.5" customHeight="1">
      <c r="A20" s="191"/>
      <c r="B20" s="788" t="s">
        <v>366</v>
      </c>
      <c r="C20" s="788"/>
      <c r="D20" s="788"/>
      <c r="E20" s="788"/>
      <c r="F20" s="788"/>
      <c r="G20" s="788"/>
      <c r="H20" s="6"/>
      <c r="I20" s="6"/>
      <c r="J20" s="6"/>
      <c r="K20" s="6"/>
      <c r="L20" s="6"/>
      <c r="M20" s="6"/>
    </row>
    <row r="21" spans="1:13" ht="13.5" customHeight="1">
      <c r="A21" s="602" t="s">
        <v>4</v>
      </c>
      <c r="B21" s="788" t="s">
        <v>184</v>
      </c>
      <c r="C21" s="788"/>
      <c r="D21" s="788"/>
      <c r="E21" s="788"/>
      <c r="F21" s="788"/>
      <c r="G21" s="788"/>
      <c r="H21" s="6"/>
      <c r="I21" s="6"/>
      <c r="J21" s="6"/>
      <c r="K21" s="6"/>
      <c r="L21" s="6"/>
      <c r="M21" s="6"/>
    </row>
    <row r="22" spans="1:13" ht="12" customHeight="1">
      <c r="A22" s="173" t="s">
        <v>7</v>
      </c>
      <c r="B22" s="789" t="s">
        <v>185</v>
      </c>
      <c r="C22" s="789"/>
      <c r="D22" s="789"/>
      <c r="E22" s="789"/>
      <c r="F22" s="789"/>
      <c r="G22" s="789"/>
      <c r="H22" s="6"/>
      <c r="I22" s="6"/>
      <c r="J22" s="6"/>
      <c r="K22" s="6"/>
      <c r="L22" s="6"/>
      <c r="M22" s="6"/>
    </row>
    <row r="23" spans="1:13" ht="12" customHeight="1">
      <c r="A23" s="600"/>
      <c r="B23" s="822" t="s">
        <v>212</v>
      </c>
      <c r="C23" s="823"/>
      <c r="D23" s="823"/>
      <c r="E23" s="823"/>
      <c r="F23" s="823"/>
      <c r="G23" s="824"/>
      <c r="H23" s="6"/>
      <c r="I23" s="6"/>
      <c r="J23" s="6"/>
      <c r="K23" s="6"/>
      <c r="L23" s="6"/>
      <c r="M23" s="6"/>
    </row>
    <row r="24" spans="1:13" ht="15">
      <c r="A24" s="602">
        <v>7</v>
      </c>
      <c r="B24" s="788" t="s">
        <v>51</v>
      </c>
      <c r="C24" s="788"/>
      <c r="D24" s="788"/>
      <c r="E24" s="788"/>
      <c r="F24" s="788"/>
      <c r="G24" s="788"/>
      <c r="H24" s="6"/>
      <c r="I24" s="6"/>
      <c r="J24" s="6"/>
      <c r="K24" s="6"/>
      <c r="L24" s="6"/>
      <c r="M24" s="6"/>
    </row>
    <row r="25" spans="1:13" ht="14.25" customHeight="1">
      <c r="A25" s="877" t="s">
        <v>151</v>
      </c>
      <c r="B25" s="877"/>
      <c r="C25" s="877"/>
      <c r="D25" s="877"/>
      <c r="E25" s="877"/>
      <c r="F25" s="877"/>
      <c r="G25" s="877"/>
      <c r="H25" s="14"/>
      <c r="I25" s="14"/>
      <c r="J25" s="14"/>
      <c r="K25" s="14"/>
      <c r="L25" s="14"/>
      <c r="M25" s="14"/>
    </row>
    <row r="26" spans="1:7" ht="12.75" customHeight="1">
      <c r="A26" s="602">
        <v>8</v>
      </c>
      <c r="B26" s="795" t="s">
        <v>6</v>
      </c>
      <c r="C26" s="795"/>
      <c r="D26" s="795"/>
      <c r="E26" s="42"/>
      <c r="F26" s="42"/>
      <c r="G26" s="42"/>
    </row>
    <row r="27" spans="1:7" ht="10.5" customHeight="1">
      <c r="A27" s="173" t="s">
        <v>7</v>
      </c>
      <c r="B27" s="789" t="s">
        <v>8</v>
      </c>
      <c r="C27" s="789"/>
      <c r="D27" s="789"/>
      <c r="E27" s="789"/>
      <c r="F27" s="789"/>
      <c r="G27" s="789"/>
    </row>
    <row r="28" spans="1:7" ht="11.25" customHeight="1">
      <c r="A28" s="597">
        <v>1</v>
      </c>
      <c r="B28" s="826" t="s">
        <v>152</v>
      </c>
      <c r="C28" s="827"/>
      <c r="D28" s="827"/>
      <c r="E28" s="827"/>
      <c r="F28" s="827"/>
      <c r="G28" s="828"/>
    </row>
    <row r="29" spans="1:7" ht="9.75" customHeight="1">
      <c r="A29" s="597"/>
      <c r="B29" s="792"/>
      <c r="C29" s="792"/>
      <c r="D29" s="792"/>
      <c r="E29" s="792"/>
      <c r="F29" s="792"/>
      <c r="G29" s="792"/>
    </row>
    <row r="30" spans="1:7" ht="7.5" customHeight="1">
      <c r="A30" s="169"/>
      <c r="B30" s="42"/>
      <c r="C30" s="42"/>
      <c r="D30" s="42"/>
      <c r="E30" s="42"/>
      <c r="F30" s="42"/>
      <c r="G30" s="42"/>
    </row>
    <row r="31" spans="1:7" ht="12.75" customHeight="1">
      <c r="A31" s="602">
        <v>9</v>
      </c>
      <c r="B31" s="790" t="s">
        <v>10</v>
      </c>
      <c r="C31" s="790"/>
      <c r="D31" s="790"/>
      <c r="E31" s="183" t="s">
        <v>11</v>
      </c>
      <c r="F31" s="42"/>
      <c r="G31" s="165"/>
    </row>
    <row r="32" spans="1:7" ht="15.75" customHeight="1">
      <c r="A32" s="173" t="s">
        <v>7</v>
      </c>
      <c r="B32" s="597" t="s">
        <v>12</v>
      </c>
      <c r="C32" s="597" t="s">
        <v>13</v>
      </c>
      <c r="D32" s="597" t="s">
        <v>14</v>
      </c>
      <c r="E32" s="597" t="s">
        <v>15</v>
      </c>
      <c r="F32" s="42"/>
      <c r="G32" s="42"/>
    </row>
    <row r="33" spans="1:7" ht="6.75" customHeight="1">
      <c r="A33" s="173">
        <v>1</v>
      </c>
      <c r="B33" s="173">
        <v>2</v>
      </c>
      <c r="C33" s="173">
        <v>3</v>
      </c>
      <c r="D33" s="173">
        <v>4</v>
      </c>
      <c r="E33" s="173">
        <v>6</v>
      </c>
      <c r="F33" s="42"/>
      <c r="G33" s="42"/>
    </row>
    <row r="34" spans="1:7" ht="11.25" customHeight="1">
      <c r="A34" s="599">
        <v>1</v>
      </c>
      <c r="B34" s="230" t="s">
        <v>152</v>
      </c>
      <c r="C34" s="85">
        <f>C43</f>
        <v>1997000</v>
      </c>
      <c r="D34" s="167">
        <v>0</v>
      </c>
      <c r="E34" s="100">
        <f>C34+D34</f>
        <v>1997000</v>
      </c>
      <c r="F34" s="42"/>
      <c r="G34" s="42"/>
    </row>
    <row r="35" spans="1:7" ht="9" customHeight="1">
      <c r="A35" s="600"/>
      <c r="B35" s="218"/>
      <c r="C35" s="12"/>
      <c r="D35" s="196"/>
      <c r="E35" s="219">
        <f>C35+D35</f>
        <v>0</v>
      </c>
      <c r="F35" s="42"/>
      <c r="G35" s="42"/>
    </row>
    <row r="36" spans="1:7" ht="10.5" customHeight="1">
      <c r="A36" s="789" t="s">
        <v>15</v>
      </c>
      <c r="B36" s="789"/>
      <c r="C36" s="100">
        <f>SUM(C34:C35)</f>
        <v>1997000</v>
      </c>
      <c r="D36" s="167">
        <f>SUM(D34:D35)</f>
        <v>0</v>
      </c>
      <c r="E36" s="100">
        <f>SUM(E34:E35)</f>
        <v>1997000</v>
      </c>
      <c r="F36" s="42"/>
      <c r="G36" s="42"/>
    </row>
    <row r="37" spans="1:7" ht="12" customHeight="1">
      <c r="A37" s="169"/>
      <c r="B37" s="42"/>
      <c r="C37" s="42"/>
      <c r="D37" s="42"/>
      <c r="E37" s="42"/>
      <c r="F37" s="42"/>
      <c r="G37" s="42"/>
    </row>
    <row r="38" spans="1:7" ht="15.75" customHeight="1">
      <c r="A38" s="602">
        <v>10</v>
      </c>
      <c r="B38" s="790" t="s">
        <v>17</v>
      </c>
      <c r="C38" s="790"/>
      <c r="D38" s="790"/>
      <c r="E38" s="790"/>
      <c r="F38" s="598" t="s">
        <v>11</v>
      </c>
      <c r="G38" s="42"/>
    </row>
    <row r="39" spans="1:7" ht="14.25" customHeight="1">
      <c r="A39" s="42"/>
      <c r="B39" s="597" t="s">
        <v>18</v>
      </c>
      <c r="C39" s="597" t="s">
        <v>13</v>
      </c>
      <c r="D39" s="597" t="s">
        <v>14</v>
      </c>
      <c r="E39" s="597" t="s">
        <v>15</v>
      </c>
      <c r="F39" s="42"/>
      <c r="G39" s="42"/>
    </row>
    <row r="40" spans="1:7" ht="9" customHeight="1">
      <c r="A40" s="42"/>
      <c r="B40" s="605">
        <v>1</v>
      </c>
      <c r="C40" s="605">
        <v>2</v>
      </c>
      <c r="D40" s="605">
        <v>3</v>
      </c>
      <c r="E40" s="605">
        <v>4</v>
      </c>
      <c r="F40" s="42"/>
      <c r="G40" s="42"/>
    </row>
    <row r="41" spans="1:7" ht="37.5" customHeight="1">
      <c r="A41" s="42"/>
      <c r="B41" s="130" t="s">
        <v>364</v>
      </c>
      <c r="C41" s="580">
        <v>1437000</v>
      </c>
      <c r="D41" s="231">
        <v>0</v>
      </c>
      <c r="E41" s="168">
        <f>SUM(C41:D41)</f>
        <v>1437000</v>
      </c>
      <c r="F41" s="42"/>
      <c r="G41" s="42"/>
    </row>
    <row r="42" spans="1:7" ht="30" customHeight="1">
      <c r="A42" s="42"/>
      <c r="B42" s="130" t="s">
        <v>363</v>
      </c>
      <c r="C42" s="580">
        <v>560000</v>
      </c>
      <c r="D42" s="231">
        <v>0</v>
      </c>
      <c r="E42" s="168">
        <f>SUM(C42:D42)</f>
        <v>560000</v>
      </c>
      <c r="F42" s="42"/>
      <c r="G42" s="42"/>
    </row>
    <row r="43" spans="1:7" ht="15.75">
      <c r="A43" s="42"/>
      <c r="B43" s="177" t="s">
        <v>15</v>
      </c>
      <c r="C43" s="219">
        <f>SUM(C41:C42)</f>
        <v>1997000</v>
      </c>
      <c r="D43" s="231">
        <v>0</v>
      </c>
      <c r="E43" s="219">
        <f>SUM(E41:E42)</f>
        <v>1997000</v>
      </c>
      <c r="F43" s="42"/>
      <c r="G43" s="42"/>
    </row>
    <row r="44" spans="1:7" ht="10.5" customHeight="1">
      <c r="A44" s="169"/>
      <c r="B44" s="42"/>
      <c r="C44" s="42"/>
      <c r="D44" s="42"/>
      <c r="E44" s="42"/>
      <c r="F44" s="42"/>
      <c r="G44" s="42"/>
    </row>
    <row r="45" spans="1:7" ht="15">
      <c r="A45" s="602">
        <v>11</v>
      </c>
      <c r="B45" s="788" t="s">
        <v>20</v>
      </c>
      <c r="C45" s="788"/>
      <c r="D45" s="788"/>
      <c r="E45" s="788"/>
      <c r="F45" s="788"/>
      <c r="G45" s="788"/>
    </row>
    <row r="46" spans="1:7" ht="14.25" customHeight="1">
      <c r="A46" s="173" t="s">
        <v>7</v>
      </c>
      <c r="B46" s="597" t="s">
        <v>21</v>
      </c>
      <c r="C46" s="597" t="s">
        <v>22</v>
      </c>
      <c r="D46" s="599" t="s">
        <v>23</v>
      </c>
      <c r="E46" s="597" t="s">
        <v>13</v>
      </c>
      <c r="F46" s="605" t="s">
        <v>14</v>
      </c>
      <c r="G46" s="597" t="s">
        <v>15</v>
      </c>
    </row>
    <row r="47" spans="1:7" ht="10.5" customHeight="1">
      <c r="A47" s="173">
        <v>1</v>
      </c>
      <c r="B47" s="173">
        <v>2</v>
      </c>
      <c r="C47" s="173">
        <v>3</v>
      </c>
      <c r="D47" s="173">
        <v>4</v>
      </c>
      <c r="E47" s="173">
        <v>5</v>
      </c>
      <c r="F47" s="173">
        <v>6</v>
      </c>
      <c r="G47" s="173">
        <v>7</v>
      </c>
    </row>
    <row r="48" spans="1:7" ht="12" customHeight="1">
      <c r="A48" s="232">
        <v>1</v>
      </c>
      <c r="B48" s="853" t="str">
        <f>B41</f>
        <v>Програма "Розвиток культури та туризму у Дрогобицькій міській територіальній громаді на 2022-2024 роки" на 2022р</v>
      </c>
      <c r="C48" s="854"/>
      <c r="D48" s="854"/>
      <c r="E48" s="854"/>
      <c r="F48" s="854"/>
      <c r="G48" s="855"/>
    </row>
    <row r="49" spans="1:7" ht="13.5" customHeight="1">
      <c r="A49" s="186">
        <v>1</v>
      </c>
      <c r="B49" s="187" t="s">
        <v>24</v>
      </c>
      <c r="C49" s="600"/>
      <c r="D49" s="600"/>
      <c r="E49" s="600"/>
      <c r="F49" s="600"/>
      <c r="G49" s="600"/>
    </row>
    <row r="50" spans="1:7" ht="26.25" customHeight="1">
      <c r="A50" s="597"/>
      <c r="B50" s="30" t="s">
        <v>160</v>
      </c>
      <c r="C50" s="146" t="s">
        <v>45</v>
      </c>
      <c r="D50" s="134" t="s">
        <v>72</v>
      </c>
      <c r="E50" s="61">
        <f>C41</f>
        <v>1437000</v>
      </c>
      <c r="F50" s="43"/>
      <c r="G50" s="49">
        <f>E50</f>
        <v>1437000</v>
      </c>
    </row>
    <row r="51" spans="1:7" ht="13.5" customHeight="1">
      <c r="A51" s="186">
        <v>2</v>
      </c>
      <c r="B51" s="187" t="s">
        <v>25</v>
      </c>
      <c r="C51" s="233"/>
      <c r="D51" s="44"/>
      <c r="E51" s="42"/>
      <c r="F51" s="42"/>
      <c r="G51" s="42"/>
    </row>
    <row r="52" spans="1:7" ht="12.75" customHeight="1">
      <c r="A52" s="597"/>
      <c r="B52" s="234" t="s">
        <v>161</v>
      </c>
      <c r="C52" s="139" t="s">
        <v>43</v>
      </c>
      <c r="D52" s="139" t="s">
        <v>91</v>
      </c>
      <c r="E52" s="40">
        <v>6</v>
      </c>
      <c r="F52" s="235"/>
      <c r="G52" s="47">
        <f>E52</f>
        <v>6</v>
      </c>
    </row>
    <row r="53" spans="1:7" ht="12.75" customHeight="1">
      <c r="A53" s="186">
        <v>3</v>
      </c>
      <c r="B53" s="187" t="s">
        <v>26</v>
      </c>
      <c r="C53" s="233"/>
      <c r="D53" s="44"/>
      <c r="E53" s="42"/>
      <c r="F53" s="42"/>
      <c r="G53" s="42"/>
    </row>
    <row r="54" spans="1:7" ht="24.75" customHeight="1">
      <c r="A54" s="597"/>
      <c r="B54" s="30" t="s">
        <v>162</v>
      </c>
      <c r="C54" s="146" t="s">
        <v>45</v>
      </c>
      <c r="D54" s="134" t="s">
        <v>72</v>
      </c>
      <c r="E54" s="61">
        <f>E50/E52</f>
        <v>239500</v>
      </c>
      <c r="F54" s="43"/>
      <c r="G54" s="49">
        <f>E54</f>
        <v>239500</v>
      </c>
    </row>
    <row r="55" spans="1:7" ht="12.75" customHeight="1">
      <c r="A55" s="186">
        <v>4</v>
      </c>
      <c r="B55" s="187" t="s">
        <v>27</v>
      </c>
      <c r="C55" s="9"/>
      <c r="D55" s="10"/>
      <c r="E55" s="43"/>
      <c r="F55" s="43"/>
      <c r="G55" s="43"/>
    </row>
    <row r="56" spans="1:7" ht="26.25" customHeight="1">
      <c r="A56" s="597"/>
      <c r="B56" s="156" t="s">
        <v>225</v>
      </c>
      <c r="C56" s="135" t="s">
        <v>50</v>
      </c>
      <c r="D56" s="134" t="s">
        <v>72</v>
      </c>
      <c r="E56" s="62">
        <v>1</v>
      </c>
      <c r="F56" s="43"/>
      <c r="G56" s="49">
        <f>E56</f>
        <v>1</v>
      </c>
    </row>
    <row r="57" spans="1:7" ht="16.5" customHeight="1">
      <c r="A57" s="236">
        <v>2</v>
      </c>
      <c r="B57" s="873" t="str">
        <f>B42</f>
        <v>Комплексна програма"Дрогобич-місто Івана Франка на 2015-2025 роки в м. Дрогобичі" на 2022р</v>
      </c>
      <c r="C57" s="874"/>
      <c r="D57" s="874"/>
      <c r="E57" s="874"/>
      <c r="F57" s="874"/>
      <c r="G57" s="875"/>
    </row>
    <row r="58" spans="1:7" ht="15" customHeight="1">
      <c r="A58" s="237">
        <v>1</v>
      </c>
      <c r="B58" s="199" t="s">
        <v>24</v>
      </c>
      <c r="C58" s="238"/>
      <c r="D58" s="238"/>
      <c r="E58" s="238"/>
      <c r="F58" s="238"/>
      <c r="G58" s="238"/>
    </row>
    <row r="59" spans="1:7" ht="27" customHeight="1">
      <c r="A59" s="238"/>
      <c r="B59" s="122" t="s">
        <v>224</v>
      </c>
      <c r="C59" s="146" t="s">
        <v>45</v>
      </c>
      <c r="D59" s="9" t="s">
        <v>72</v>
      </c>
      <c r="E59" s="148">
        <f>C42</f>
        <v>560000</v>
      </c>
      <c r="F59" s="149"/>
      <c r="G59" s="49">
        <f>E59</f>
        <v>560000</v>
      </c>
    </row>
    <row r="60" spans="1:7" ht="12.75" customHeight="1">
      <c r="A60" s="186">
        <v>2</v>
      </c>
      <c r="B60" s="187" t="s">
        <v>25</v>
      </c>
      <c r="C60" s="239"/>
      <c r="D60" s="150"/>
      <c r="E60" s="151"/>
      <c r="F60" s="151"/>
      <c r="G60" s="152"/>
    </row>
    <row r="61" spans="1:7" ht="12" customHeight="1">
      <c r="A61" s="600"/>
      <c r="B61" s="234" t="s">
        <v>161</v>
      </c>
      <c r="C61" s="139" t="s">
        <v>43</v>
      </c>
      <c r="D61" s="139" t="s">
        <v>91</v>
      </c>
      <c r="E61" s="40">
        <v>3</v>
      </c>
      <c r="F61" s="235"/>
      <c r="G61" s="47">
        <f>E61</f>
        <v>3</v>
      </c>
    </row>
    <row r="62" spans="1:7" ht="11.25" customHeight="1">
      <c r="A62" s="186">
        <v>3</v>
      </c>
      <c r="B62" s="187" t="s">
        <v>26</v>
      </c>
      <c r="C62" s="239"/>
      <c r="D62" s="150"/>
      <c r="E62" s="151"/>
      <c r="F62" s="151"/>
      <c r="G62" s="152"/>
    </row>
    <row r="63" spans="1:7" ht="14.25" customHeight="1">
      <c r="A63" s="600"/>
      <c r="B63" s="74" t="s">
        <v>256</v>
      </c>
      <c r="C63" s="135" t="s">
        <v>45</v>
      </c>
      <c r="D63" s="153"/>
      <c r="E63" s="154">
        <f>E59/E61</f>
        <v>186666.66666666666</v>
      </c>
      <c r="F63" s="155"/>
      <c r="G63" s="47">
        <f>E63</f>
        <v>186666.66666666666</v>
      </c>
    </row>
    <row r="64" spans="1:7" ht="12.75" customHeight="1">
      <c r="A64" s="186">
        <v>4</v>
      </c>
      <c r="B64" s="187" t="s">
        <v>27</v>
      </c>
      <c r="C64" s="134"/>
      <c r="D64" s="153"/>
      <c r="E64" s="155"/>
      <c r="F64" s="155"/>
      <c r="G64" s="155"/>
    </row>
    <row r="65" spans="1:7" ht="27.75" customHeight="1">
      <c r="A65" s="600"/>
      <c r="B65" s="156" t="s">
        <v>225</v>
      </c>
      <c r="C65" s="135" t="s">
        <v>50</v>
      </c>
      <c r="D65" s="134" t="s">
        <v>72</v>
      </c>
      <c r="E65" s="240">
        <v>1</v>
      </c>
      <c r="F65" s="241"/>
      <c r="G65" s="242">
        <f>E65</f>
        <v>1</v>
      </c>
    </row>
    <row r="66" spans="1:7" ht="12.75" customHeight="1">
      <c r="A66" s="762" t="s">
        <v>28</v>
      </c>
      <c r="B66" s="762"/>
      <c r="C66" s="762"/>
      <c r="D66" s="595"/>
      <c r="E66" s="595"/>
      <c r="F66" s="81"/>
      <c r="G66" s="81"/>
    </row>
    <row r="67" spans="1:7" ht="14.25" customHeight="1">
      <c r="A67" s="762" t="s">
        <v>29</v>
      </c>
      <c r="B67" s="762"/>
      <c r="C67" s="762"/>
      <c r="D67" s="88"/>
      <c r="E67" s="88"/>
      <c r="F67" s="876" t="s">
        <v>291</v>
      </c>
      <c r="G67" s="876"/>
    </row>
    <row r="68" spans="1:7" ht="14.25" customHeight="1">
      <c r="A68" s="87"/>
      <c r="B68" s="595"/>
      <c r="C68" s="81"/>
      <c r="D68" s="113" t="s">
        <v>30</v>
      </c>
      <c r="E68" s="113"/>
      <c r="F68" s="779" t="s">
        <v>31</v>
      </c>
      <c r="G68" s="779"/>
    </row>
    <row r="69" spans="1:7" ht="14.25" customHeight="1">
      <c r="A69" s="762" t="s">
        <v>32</v>
      </c>
      <c r="B69" s="762"/>
      <c r="C69" s="762"/>
      <c r="D69" s="113"/>
      <c r="E69" s="113"/>
      <c r="F69" s="388"/>
      <c r="G69" s="388"/>
    </row>
    <row r="70" spans="1:7" ht="15.75" customHeight="1">
      <c r="A70" s="762" t="s">
        <v>33</v>
      </c>
      <c r="B70" s="762"/>
      <c r="C70" s="762"/>
      <c r="D70" s="88"/>
      <c r="E70" s="88"/>
      <c r="F70" s="774" t="s">
        <v>280</v>
      </c>
      <c r="G70" s="774"/>
    </row>
    <row r="71" spans="1:7" ht="15" customHeight="1">
      <c r="A71" s="595"/>
      <c r="B71" s="594"/>
      <c r="C71" s="596"/>
      <c r="D71" s="440" t="s">
        <v>30</v>
      </c>
      <c r="E71" s="440"/>
      <c r="F71" s="775" t="s">
        <v>31</v>
      </c>
      <c r="G71" s="775"/>
    </row>
    <row r="72" spans="1:7" ht="15">
      <c r="A72" s="42"/>
      <c r="B72" s="42"/>
      <c r="C72" s="42"/>
      <c r="D72" s="42"/>
      <c r="E72" s="42"/>
      <c r="F72" s="42"/>
      <c r="G72" s="42"/>
    </row>
  </sheetData>
  <sheetProtection/>
  <mergeCells count="41">
    <mergeCell ref="F68:G68"/>
    <mergeCell ref="A69:C69"/>
    <mergeCell ref="A70:C70"/>
    <mergeCell ref="F70:G70"/>
    <mergeCell ref="F71:G71"/>
    <mergeCell ref="B45:G45"/>
    <mergeCell ref="B48:G48"/>
    <mergeCell ref="B57:G57"/>
    <mergeCell ref="A66:C66"/>
    <mergeCell ref="A67:C67"/>
    <mergeCell ref="F67:G67"/>
    <mergeCell ref="B27:G27"/>
    <mergeCell ref="B28:G28"/>
    <mergeCell ref="B29:G29"/>
    <mergeCell ref="B31:D31"/>
    <mergeCell ref="A36:B36"/>
    <mergeCell ref="B38:E38"/>
    <mergeCell ref="B21:G21"/>
    <mergeCell ref="B22:G22"/>
    <mergeCell ref="B23:G23"/>
    <mergeCell ref="B24:G24"/>
    <mergeCell ref="A25:G25"/>
    <mergeCell ref="B26:D26"/>
    <mergeCell ref="E15:F15"/>
    <mergeCell ref="E16:F16"/>
    <mergeCell ref="B17:C17"/>
    <mergeCell ref="E17:F17"/>
    <mergeCell ref="B19:G19"/>
    <mergeCell ref="B20:G20"/>
    <mergeCell ref="C11:F11"/>
    <mergeCell ref="A12:B12"/>
    <mergeCell ref="C12:F12"/>
    <mergeCell ref="C13:F13"/>
    <mergeCell ref="A14:B14"/>
    <mergeCell ref="C14:F14"/>
    <mergeCell ref="F1:G3"/>
    <mergeCell ref="F5:G5"/>
    <mergeCell ref="F6:G6"/>
    <mergeCell ref="F7:G7"/>
    <mergeCell ref="A9:G9"/>
    <mergeCell ref="A10:G10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Христина</cp:lastModifiedBy>
  <cp:lastPrinted>2022-06-14T09:27:55Z</cp:lastPrinted>
  <dcterms:created xsi:type="dcterms:W3CDTF">2018-12-28T08:43:53Z</dcterms:created>
  <dcterms:modified xsi:type="dcterms:W3CDTF">2022-07-27T12:53:45Z</dcterms:modified>
  <cp:category/>
  <cp:version/>
  <cp:contentType/>
  <cp:contentStatus/>
</cp:coreProperties>
</file>