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-150" windowWidth="21840" windowHeight="11745" activeTab="1"/>
  </bookViews>
  <sheets>
    <sheet name="Паспорт" sheetId="2" r:id="rId1"/>
    <sheet name="2018" sheetId="1" r:id="rId2"/>
  </sheets>
  <calcPr calcId="125725"/>
</workbook>
</file>

<file path=xl/calcChain.xml><?xml version="1.0" encoding="utf-8"?>
<calcChain xmlns="http://schemas.openxmlformats.org/spreadsheetml/2006/main">
  <c r="D3" i="1"/>
  <c r="D17"/>
  <c r="D7"/>
  <c r="D14"/>
  <c r="D13"/>
  <c r="D12"/>
  <c r="D11"/>
  <c r="D10"/>
  <c r="D6"/>
  <c r="D9"/>
  <c r="D8"/>
  <c r="D5"/>
  <c r="D4"/>
</calcChain>
</file>

<file path=xl/sharedStrings.xml><?xml version="1.0" encoding="utf-8"?>
<sst xmlns="http://schemas.openxmlformats.org/spreadsheetml/2006/main" count="86" uniqueCount="57">
  <si>
    <t>НОМЕР</t>
  </si>
  <si>
    <t>ВІД</t>
  </si>
  <si>
    <t>НАЙМЕНУВАННЯ КОНТРАГЕНТА</t>
  </si>
  <si>
    <t>ВАРТІСТЬ</t>
  </si>
  <si>
    <t>ВАЛЮТА</t>
  </si>
  <si>
    <t>ДОДАТКИ</t>
  </si>
  <si>
    <t>АКТИ</t>
  </si>
  <si>
    <t>АКТИ НА СУМУ</t>
  </si>
  <si>
    <t>ШТРАФИ</t>
  </si>
  <si>
    <t>UAH</t>
  </si>
  <si>
    <t>id</t>
  </si>
  <si>
    <t>Name</t>
  </si>
  <si>
    <t>Info</t>
  </si>
  <si>
    <t>Type</t>
  </si>
  <si>
    <t>Length</t>
  </si>
  <si>
    <t>текст</t>
  </si>
  <si>
    <t>Date</t>
  </si>
  <si>
    <t>дата</t>
  </si>
  <si>
    <t>Title</t>
  </si>
  <si>
    <t>Cost</t>
  </si>
  <si>
    <t>число</t>
  </si>
  <si>
    <t>Valuta</t>
  </si>
  <si>
    <t>чекст</t>
  </si>
  <si>
    <t>Application</t>
  </si>
  <si>
    <t>Act</t>
  </si>
  <si>
    <t>ActSum</t>
  </si>
  <si>
    <t>Fine</t>
  </si>
  <si>
    <t>Number</t>
  </si>
  <si>
    <t>1Д</t>
  </si>
  <si>
    <t>2Д-Т</t>
  </si>
  <si>
    <t>1Д-М</t>
  </si>
  <si>
    <t>5Д</t>
  </si>
  <si>
    <t>6Д</t>
  </si>
  <si>
    <t>17/18</t>
  </si>
  <si>
    <t>4Д</t>
  </si>
  <si>
    <t>9Д</t>
  </si>
  <si>
    <t>20Д</t>
  </si>
  <si>
    <t>21Д</t>
  </si>
  <si>
    <t>2Х</t>
  </si>
  <si>
    <t>89/18</t>
  </si>
  <si>
    <t>ТзОВ"Український папір" (папір офісний)</t>
  </si>
  <si>
    <t>АТ "Дніпроазот" (хлор рідкий)</t>
  </si>
  <si>
    <t>ТзОВ "Аульська хлорпереливна станція" (транспортування хлору)</t>
  </si>
  <si>
    <t>ТзОВ "Компанія "Хлортехвод" (хлор рідкий)</t>
  </si>
  <si>
    <t>ТзОВ"Ельпласт-Львів" (поліетиленові труби та фітинги )</t>
  </si>
  <si>
    <t>ФОП Дмитрах О.Л. (люки)</t>
  </si>
  <si>
    <t>ТзОВ "Авто Стандарт Україна" (оливи)</t>
  </si>
  <si>
    <t>ПАТ "Завод Нева" (хомути)</t>
  </si>
  <si>
    <t>ТзОВ "Агрогазсервіс" (хлор рідкий з транспортуванням)</t>
  </si>
  <si>
    <t>ТзОВ"Інститут гірничо-хімічної промисловості" (розробка ПКД)</t>
  </si>
  <si>
    <t>ФОП Пилипів Р.І. (піщано-гравійні суміщі)</t>
  </si>
  <si>
    <t>ТзОВ "Інтерекст LTD" (засуви, вентилі, клапани, гідранти)</t>
  </si>
  <si>
    <t>ПП "Еко-дари" (яйця курячі)</t>
  </si>
  <si>
    <t>ПНВП "Ергомера" (системи обліку для свердловин)</t>
  </si>
  <si>
    <t>48ОКТЛ-0074</t>
  </si>
  <si>
    <t>ПП "Окко контракт" (паливо рідинне)</t>
  </si>
  <si>
    <t>ПрАТ "Львівобленерго" (Постачання електроенергії)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</si>
</sst>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0" fillId="0" borderId="10" xfId="0" applyBorder="1" applyAlignment="1">
      <alignment horizontal="right"/>
    </xf>
    <xf numFmtId="4" fontId="0" fillId="0" borderId="10" xfId="0" applyNumberFormat="1" applyBorder="1"/>
    <xf numFmtId="0" fontId="0" fillId="0" borderId="10" xfId="0" applyNumberFormat="1" applyBorder="1"/>
    <xf numFmtId="0" fontId="0" fillId="0" borderId="10" xfId="0" applyFont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21" sqref="C21"/>
    </sheetView>
  </sheetViews>
  <sheetFormatPr defaultRowHeight="15"/>
  <cols>
    <col min="3" max="3" width="19.140625" customWidth="1"/>
  </cols>
  <sheetData>
    <row r="1" spans="1: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</row>
    <row r="2" spans="1:5">
      <c r="A2" s="1">
        <v>1</v>
      </c>
      <c r="B2" s="1" t="s">
        <v>27</v>
      </c>
      <c r="C2" s="1" t="s">
        <v>0</v>
      </c>
      <c r="D2" s="1" t="s">
        <v>15</v>
      </c>
      <c r="E2" s="1">
        <v>32</v>
      </c>
    </row>
    <row r="3" spans="1:5">
      <c r="A3" s="1">
        <v>2</v>
      </c>
      <c r="B3" s="1" t="s">
        <v>16</v>
      </c>
      <c r="C3" s="1" t="s">
        <v>1</v>
      </c>
      <c r="D3" s="1" t="s">
        <v>17</v>
      </c>
      <c r="E3" s="1">
        <v>16</v>
      </c>
    </row>
    <row r="4" spans="1:5">
      <c r="A4" s="1">
        <v>3</v>
      </c>
      <c r="B4" s="1" t="s">
        <v>18</v>
      </c>
      <c r="C4" s="1" t="s">
        <v>2</v>
      </c>
      <c r="D4" s="1" t="s">
        <v>15</v>
      </c>
      <c r="E4" s="1">
        <v>128</v>
      </c>
    </row>
    <row r="5" spans="1:5">
      <c r="A5" s="1">
        <v>4</v>
      </c>
      <c r="B5" s="1" t="s">
        <v>19</v>
      </c>
      <c r="C5" s="1" t="s">
        <v>3</v>
      </c>
      <c r="D5" s="1" t="s">
        <v>20</v>
      </c>
      <c r="E5" s="1">
        <v>16</v>
      </c>
    </row>
    <row r="6" spans="1:5">
      <c r="A6" s="1">
        <v>5</v>
      </c>
      <c r="B6" s="1" t="s">
        <v>21</v>
      </c>
      <c r="C6" s="1" t="s">
        <v>4</v>
      </c>
      <c r="D6" s="1" t="s">
        <v>22</v>
      </c>
      <c r="E6" s="1">
        <v>4</v>
      </c>
    </row>
    <row r="7" spans="1:5">
      <c r="A7" s="1">
        <v>6</v>
      </c>
      <c r="B7" s="1" t="s">
        <v>23</v>
      </c>
      <c r="C7" s="1" t="s">
        <v>5</v>
      </c>
      <c r="D7" s="1" t="s">
        <v>20</v>
      </c>
      <c r="E7" s="1">
        <v>4</v>
      </c>
    </row>
    <row r="8" spans="1:5">
      <c r="A8" s="1">
        <v>7</v>
      </c>
      <c r="B8" s="1" t="s">
        <v>24</v>
      </c>
      <c r="C8" s="1" t="s">
        <v>6</v>
      </c>
      <c r="D8" s="1" t="s">
        <v>20</v>
      </c>
      <c r="E8" s="1">
        <v>4</v>
      </c>
    </row>
    <row r="9" spans="1:5">
      <c r="A9" s="1">
        <v>8</v>
      </c>
      <c r="B9" s="1" t="s">
        <v>25</v>
      </c>
      <c r="C9" s="1" t="s">
        <v>7</v>
      </c>
      <c r="D9" s="1" t="s">
        <v>20</v>
      </c>
      <c r="E9" s="1">
        <v>16</v>
      </c>
    </row>
    <row r="10" spans="1:5">
      <c r="A10" s="1">
        <v>9</v>
      </c>
      <c r="B10" s="1" t="s">
        <v>26</v>
      </c>
      <c r="C10" s="1" t="s">
        <v>8</v>
      </c>
      <c r="D10" s="1" t="s">
        <v>20</v>
      </c>
      <c r="E10" s="1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H4" sqref="H4"/>
    </sheetView>
  </sheetViews>
  <sheetFormatPr defaultRowHeight="15"/>
  <cols>
    <col min="1" max="1" width="7.5703125" bestFit="1" customWidth="1"/>
    <col min="2" max="2" width="10.140625" bestFit="1" customWidth="1"/>
    <col min="3" max="3" width="62.85546875" bestFit="1" customWidth="1"/>
    <col min="4" max="4" width="12.42578125" bestFit="1" customWidth="1"/>
    <col min="5" max="5" width="8.85546875" bestFit="1" customWidth="1"/>
    <col min="8" max="8" width="12.42578125" bestFit="1" customWidth="1"/>
  </cols>
  <sheetData>
    <row r="1" spans="1:9">
      <c r="A1" s="1" t="s">
        <v>27</v>
      </c>
      <c r="B1" s="1" t="s">
        <v>16</v>
      </c>
      <c r="C1" s="1" t="s">
        <v>18</v>
      </c>
      <c r="D1" s="1" t="s">
        <v>19</v>
      </c>
      <c r="E1" s="1" t="s">
        <v>21</v>
      </c>
      <c r="F1" s="1" t="s">
        <v>23</v>
      </c>
      <c r="G1" s="1" t="s">
        <v>24</v>
      </c>
      <c r="H1" s="1" t="s">
        <v>25</v>
      </c>
      <c r="I1" s="1" t="s">
        <v>26</v>
      </c>
    </row>
    <row r="2" spans="1:9">
      <c r="A2" s="1">
        <v>90132</v>
      </c>
      <c r="B2" s="2">
        <v>39141</v>
      </c>
      <c r="C2" s="1" t="s">
        <v>56</v>
      </c>
      <c r="D2" s="4">
        <v>30818822.809999999</v>
      </c>
      <c r="E2" s="1" t="s">
        <v>9</v>
      </c>
      <c r="F2" s="1">
        <v>24</v>
      </c>
      <c r="G2" s="1">
        <v>12</v>
      </c>
      <c r="H2" s="4">
        <v>30818822.809999999</v>
      </c>
      <c r="I2" s="5">
        <v>20094.259999999998</v>
      </c>
    </row>
    <row r="3" spans="1:9">
      <c r="A3" s="1" t="s">
        <v>54</v>
      </c>
      <c r="B3" s="2">
        <v>43098</v>
      </c>
      <c r="C3" s="1" t="s">
        <v>55</v>
      </c>
      <c r="D3" s="1">
        <f>3977778.04+132592.6</f>
        <v>4110370.64</v>
      </c>
      <c r="E3" s="1" t="s">
        <v>9</v>
      </c>
      <c r="F3" s="1">
        <v>11</v>
      </c>
      <c r="G3" s="1">
        <v>53</v>
      </c>
      <c r="H3" s="4">
        <v>3539964.6</v>
      </c>
      <c r="I3" s="5">
        <v>0</v>
      </c>
    </row>
    <row r="4" spans="1:9">
      <c r="A4" s="3" t="s">
        <v>28</v>
      </c>
      <c r="B4" s="2">
        <v>43116</v>
      </c>
      <c r="C4" s="1" t="s">
        <v>40</v>
      </c>
      <c r="D4" s="1">
        <f>108905+21781</f>
        <v>130686</v>
      </c>
      <c r="E4" s="1" t="s">
        <v>9</v>
      </c>
      <c r="F4" s="1">
        <v>2</v>
      </c>
      <c r="G4" s="6">
        <v>5</v>
      </c>
      <c r="H4" s="6">
        <v>130686</v>
      </c>
      <c r="I4" s="5">
        <v>0</v>
      </c>
    </row>
    <row r="5" spans="1:9">
      <c r="A5" s="3" t="s">
        <v>29</v>
      </c>
      <c r="B5" s="2">
        <v>43123</v>
      </c>
      <c r="C5" s="1" t="s">
        <v>44</v>
      </c>
      <c r="D5" s="1">
        <f>424999+84999.8</f>
        <v>509998.8</v>
      </c>
      <c r="E5" s="1" t="s">
        <v>9</v>
      </c>
      <c r="F5" s="1">
        <v>1</v>
      </c>
      <c r="G5" s="1">
        <v>28</v>
      </c>
      <c r="H5" s="1">
        <v>138124.67000000001</v>
      </c>
      <c r="I5" s="5">
        <v>0</v>
      </c>
    </row>
    <row r="6" spans="1:9">
      <c r="A6" s="3" t="s">
        <v>30</v>
      </c>
      <c r="B6" s="2">
        <v>43123</v>
      </c>
      <c r="C6" s="1" t="s">
        <v>46</v>
      </c>
      <c r="D6" s="1">
        <f>142421.5+28484.3</f>
        <v>170905.8</v>
      </c>
      <c r="E6" s="1" t="s">
        <v>9</v>
      </c>
      <c r="F6" s="1">
        <v>1</v>
      </c>
      <c r="G6" s="1">
        <v>16</v>
      </c>
      <c r="H6" s="1">
        <v>133634.45000000001</v>
      </c>
      <c r="I6" s="5">
        <v>0</v>
      </c>
    </row>
    <row r="7" spans="1:9">
      <c r="A7" s="3">
        <v>37</v>
      </c>
      <c r="B7" s="2">
        <v>43124</v>
      </c>
      <c r="C7" s="1" t="s">
        <v>48</v>
      </c>
      <c r="D7" s="1">
        <f>743280</f>
        <v>743280</v>
      </c>
      <c r="E7" s="1" t="s">
        <v>9</v>
      </c>
      <c r="F7" s="1">
        <v>2</v>
      </c>
      <c r="G7" s="1">
        <v>2</v>
      </c>
      <c r="H7" s="1">
        <v>254341.12</v>
      </c>
      <c r="I7" s="5">
        <v>0</v>
      </c>
    </row>
    <row r="8" spans="1:9">
      <c r="A8" s="3" t="s">
        <v>31</v>
      </c>
      <c r="B8" s="2">
        <v>43186</v>
      </c>
      <c r="C8" s="1" t="s">
        <v>47</v>
      </c>
      <c r="D8" s="1">
        <f>165175+33035</f>
        <v>198210</v>
      </c>
      <c r="E8" s="1" t="s">
        <v>9</v>
      </c>
      <c r="F8" s="1">
        <v>1</v>
      </c>
      <c r="G8" s="1">
        <v>10</v>
      </c>
      <c r="H8" s="1">
        <v>109486.8</v>
      </c>
      <c r="I8" s="5">
        <v>0</v>
      </c>
    </row>
    <row r="9" spans="1:9">
      <c r="A9" s="3" t="s">
        <v>32</v>
      </c>
      <c r="B9" s="2">
        <v>43186</v>
      </c>
      <c r="C9" s="1" t="s">
        <v>45</v>
      </c>
      <c r="D9" s="1">
        <f>96232.5+19246.5</f>
        <v>115479</v>
      </c>
      <c r="E9" s="1" t="s">
        <v>9</v>
      </c>
      <c r="F9" s="1">
        <v>3</v>
      </c>
      <c r="G9" s="1">
        <v>1</v>
      </c>
      <c r="H9" s="1">
        <v>19796.400000000001</v>
      </c>
      <c r="I9" s="5">
        <v>0</v>
      </c>
    </row>
    <row r="10" spans="1:9">
      <c r="A10" s="3" t="s">
        <v>33</v>
      </c>
      <c r="B10" s="2">
        <v>43186</v>
      </c>
      <c r="C10" s="1" t="s">
        <v>49</v>
      </c>
      <c r="D10" s="1">
        <f>160692.65</f>
        <v>160692.65</v>
      </c>
      <c r="E10" s="1" t="s">
        <v>9</v>
      </c>
      <c r="F10" s="1">
        <v>8</v>
      </c>
      <c r="G10" s="1">
        <v>3</v>
      </c>
      <c r="H10" s="1">
        <v>220050.65</v>
      </c>
      <c r="I10" s="5">
        <v>0</v>
      </c>
    </row>
    <row r="11" spans="1:9">
      <c r="A11" s="3" t="s">
        <v>34</v>
      </c>
      <c r="B11" s="2">
        <v>43187</v>
      </c>
      <c r="C11" s="1" t="s">
        <v>50</v>
      </c>
      <c r="D11" s="1">
        <f>659500</f>
        <v>659500</v>
      </c>
      <c r="E11" s="1" t="s">
        <v>9</v>
      </c>
      <c r="F11" s="1">
        <v>1</v>
      </c>
      <c r="G11" s="1">
        <v>30</v>
      </c>
      <c r="H11" s="1">
        <v>366225.31</v>
      </c>
      <c r="I11" s="5">
        <v>0</v>
      </c>
    </row>
    <row r="12" spans="1:9">
      <c r="A12" s="3" t="s">
        <v>35</v>
      </c>
      <c r="B12" s="2">
        <v>43187</v>
      </c>
      <c r="C12" s="1" t="s">
        <v>51</v>
      </c>
      <c r="D12" s="1">
        <f>657222.5+131444.5</f>
        <v>788667</v>
      </c>
      <c r="E12" s="1" t="s">
        <v>9</v>
      </c>
      <c r="F12" s="1">
        <v>2</v>
      </c>
      <c r="G12" s="1">
        <v>17</v>
      </c>
      <c r="H12" s="1">
        <v>337134.6</v>
      </c>
      <c r="I12" s="5">
        <v>0</v>
      </c>
    </row>
    <row r="13" spans="1:9">
      <c r="A13" s="3" t="s">
        <v>36</v>
      </c>
      <c r="B13" s="2">
        <v>43266</v>
      </c>
      <c r="C13" s="1" t="s">
        <v>52</v>
      </c>
      <c r="D13" s="1">
        <f>94400+18880</f>
        <v>113280</v>
      </c>
      <c r="E13" s="1" t="s">
        <v>9</v>
      </c>
      <c r="F13" s="1">
        <v>1</v>
      </c>
      <c r="G13" s="1">
        <v>0</v>
      </c>
      <c r="H13" s="1">
        <v>0</v>
      </c>
      <c r="I13" s="5">
        <v>0</v>
      </c>
    </row>
    <row r="14" spans="1:9">
      <c r="A14" s="3" t="s">
        <v>37</v>
      </c>
      <c r="B14" s="2">
        <v>43286</v>
      </c>
      <c r="C14" s="1" t="s">
        <v>53</v>
      </c>
      <c r="D14" s="1">
        <f>354999+70999.8</f>
        <v>425998.8</v>
      </c>
      <c r="E14" s="1" t="s">
        <v>9</v>
      </c>
      <c r="F14" s="1">
        <v>1</v>
      </c>
      <c r="G14" s="1">
        <v>1</v>
      </c>
      <c r="H14" s="1">
        <v>70999.8</v>
      </c>
      <c r="I14" s="5">
        <v>0</v>
      </c>
    </row>
    <row r="15" spans="1:9">
      <c r="A15" s="3" t="s">
        <v>38</v>
      </c>
      <c r="B15" s="2">
        <v>43300</v>
      </c>
      <c r="C15" s="1" t="s">
        <v>43</v>
      </c>
      <c r="D15" s="1">
        <v>480000</v>
      </c>
      <c r="E15" s="1" t="s">
        <v>9</v>
      </c>
      <c r="F15" s="1">
        <v>3</v>
      </c>
      <c r="G15" s="1">
        <v>2</v>
      </c>
      <c r="H15" s="1">
        <v>215880</v>
      </c>
      <c r="I15" s="5">
        <v>0</v>
      </c>
    </row>
    <row r="16" spans="1:9">
      <c r="A16" s="3" t="s">
        <v>39</v>
      </c>
      <c r="B16" s="2">
        <v>43307</v>
      </c>
      <c r="C16" s="1" t="s">
        <v>42</v>
      </c>
      <c r="D16" s="1">
        <v>200000</v>
      </c>
      <c r="E16" s="1" t="s">
        <v>9</v>
      </c>
      <c r="F16" s="1">
        <v>0</v>
      </c>
      <c r="G16" s="1">
        <v>2</v>
      </c>
      <c r="H16" s="1">
        <v>194256</v>
      </c>
      <c r="I16" s="5">
        <v>0</v>
      </c>
    </row>
    <row r="17" spans="1:9">
      <c r="A17" s="1">
        <v>151799</v>
      </c>
      <c r="B17" s="2">
        <v>43301</v>
      </c>
      <c r="C17" s="1" t="s">
        <v>41</v>
      </c>
      <c r="D17" s="1">
        <f>219186+156432</f>
        <v>375618</v>
      </c>
      <c r="E17" s="1" t="s">
        <v>9</v>
      </c>
      <c r="F17" s="1">
        <v>2</v>
      </c>
      <c r="G17" s="1">
        <v>2</v>
      </c>
      <c r="H17" s="1">
        <v>375618</v>
      </c>
      <c r="I17" s="5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</dc:creator>
  <cp:lastModifiedBy>Главбух</cp:lastModifiedBy>
  <cp:lastPrinted>2019-05-02T12:51:06Z</cp:lastPrinted>
  <dcterms:created xsi:type="dcterms:W3CDTF">2018-09-21T07:05:28Z</dcterms:created>
  <dcterms:modified xsi:type="dcterms:W3CDTF">2019-05-03T10:10:47Z</dcterms:modified>
</cp:coreProperties>
</file>